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20130" windowHeight="7770"/>
  </bookViews>
  <sheets>
    <sheet name="REKAP JAN-DES" sheetId="1" r:id="rId1"/>
  </sheets>
  <definedNames>
    <definedName name="_xlnm.Print_Area" localSheetId="0">'REKAP JAN-DES'!$B$1:$R$19</definedName>
  </definedNames>
  <calcPr calcId="12451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U16" i="1"/>
  <c r="U19"/>
  <c r="U18"/>
  <c r="U17"/>
  <c r="U15"/>
  <c r="U14"/>
  <c r="U13"/>
  <c r="U12"/>
  <c r="U11"/>
  <c r="U10"/>
  <c r="U9"/>
  <c r="U8"/>
  <c r="E19"/>
  <c r="Q19" l="1"/>
  <c r="P19"/>
  <c r="O19"/>
  <c r="B9" l="1"/>
  <c r="B10" s="1"/>
  <c r="B11" s="1"/>
  <c r="B12" s="1"/>
  <c r="B13" s="1"/>
  <c r="B14" s="1"/>
  <c r="B15" s="1"/>
  <c r="B16" s="1"/>
  <c r="B17" s="1"/>
  <c r="B18" s="1"/>
  <c r="D19"/>
  <c r="R17" l="1"/>
  <c r="R18"/>
  <c r="R14"/>
  <c r="R12"/>
  <c r="R10"/>
  <c r="R16"/>
  <c r="R15"/>
  <c r="R13"/>
  <c r="R11"/>
  <c r="R9"/>
  <c r="S12"/>
  <c r="S9"/>
  <c r="S18"/>
  <c r="S11"/>
  <c r="S10"/>
  <c r="S17"/>
  <c r="S15"/>
  <c r="S14"/>
  <c r="S13"/>
  <c r="S16"/>
  <c r="S8"/>
  <c r="T17"/>
  <c r="T16"/>
  <c r="T15"/>
  <c r="T14"/>
  <c r="T13"/>
  <c r="T8"/>
  <c r="T18"/>
  <c r="T12"/>
  <c r="T11"/>
  <c r="T10"/>
  <c r="T9"/>
  <c r="I19"/>
  <c r="H19"/>
  <c r="N19"/>
  <c r="R8"/>
  <c r="M19"/>
  <c r="J19"/>
  <c r="G19"/>
  <c r="L19"/>
  <c r="K19"/>
  <c r="F19"/>
  <c r="S19" l="1"/>
  <c r="T19"/>
  <c r="R19" l="1"/>
</calcChain>
</file>

<file path=xl/sharedStrings.xml><?xml version="1.0" encoding="utf-8"?>
<sst xmlns="http://schemas.openxmlformats.org/spreadsheetml/2006/main" count="36" uniqueCount="36">
  <si>
    <t>BPHTB</t>
  </si>
  <si>
    <t>PBB P2</t>
  </si>
  <si>
    <t>PAJAK SB WALET</t>
  </si>
  <si>
    <t>PAJAK ABT</t>
  </si>
  <si>
    <t>PAJAK PARKIR</t>
  </si>
  <si>
    <t>PAJAK MINERBA</t>
  </si>
  <si>
    <t>PAJAK PENERANGAN JALAN</t>
  </si>
  <si>
    <t>PAJAK REKLAME</t>
  </si>
  <si>
    <t>PAJAK HIBURAN</t>
  </si>
  <si>
    <t>PAJAK RESTORAN</t>
  </si>
  <si>
    <t>PAJAK HOTEL</t>
  </si>
  <si>
    <t>JUMLAH</t>
  </si>
  <si>
    <t>DESEMBER</t>
  </si>
  <si>
    <t>SEPTEMBER</t>
  </si>
  <si>
    <t>AGUSTUS</t>
  </si>
  <si>
    <t>JULI</t>
  </si>
  <si>
    <t>JUNI</t>
  </si>
  <si>
    <t>MEI</t>
  </si>
  <si>
    <t>APRIL</t>
  </si>
  <si>
    <t>MARET</t>
  </si>
  <si>
    <t>PEBRUARI</t>
  </si>
  <si>
    <t>JANUARI</t>
  </si>
  <si>
    <t>PERUBAHAN</t>
  </si>
  <si>
    <t>MURNI</t>
  </si>
  <si>
    <t>REALISASI PENERIMAAN PAJAK TAHUN 2021</t>
  </si>
  <si>
    <t>TARGET ANGGARAN 2021</t>
  </si>
  <si>
    <t>URAIAN</t>
  </si>
  <si>
    <t>No.</t>
  </si>
  <si>
    <t>TAHUN ANGGARAN 2021</t>
  </si>
  <si>
    <t>REALISASI PENERIMAAN PAJAK DAERAH KABUPATEN BREBES</t>
  </si>
  <si>
    <t>REKAPITULASI</t>
  </si>
  <si>
    <t>%</t>
  </si>
  <si>
    <t>OKTOBER</t>
  </si>
  <si>
    <t>s.d JUNI</t>
  </si>
  <si>
    <t>s.d MEI</t>
  </si>
  <si>
    <t>NOVEMBER</t>
  </si>
</sst>
</file>

<file path=xl/styles.xml><?xml version="1.0" encoding="utf-8"?>
<styleSheet xmlns="http://schemas.openxmlformats.org/spreadsheetml/2006/main">
  <numFmts count="3">
    <numFmt numFmtId="41" formatCode="_-* #,##0_-;\-* #,##0_-;_-* &quot;-&quot;_-;_-@_-"/>
    <numFmt numFmtId="164" formatCode="_(* #,##0_);_(* \(#,##0\);_(* &quot;-&quot;_);_(@_)"/>
    <numFmt numFmtId="165" formatCode="_(* #,##0.00_);_(* \(#,##0.00\);_(* &quot;-&quot;_);_(@_)"/>
  </numFmts>
  <fonts count="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Tahoma"/>
      <family val="2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auto="1"/>
      </right>
      <top/>
      <bottom style="hair">
        <color indexed="64"/>
      </bottom>
      <diagonal/>
    </border>
    <border>
      <left style="thin">
        <color indexed="64"/>
      </left>
      <right style="medium">
        <color auto="1"/>
      </right>
      <top/>
      <bottom/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50">
    <xf numFmtId="0" fontId="0" fillId="0" borderId="0" xfId="0"/>
    <xf numFmtId="164" fontId="0" fillId="0" borderId="11" xfId="0" applyNumberFormat="1" applyFont="1" applyFill="1" applyBorder="1" applyAlignment="1">
      <alignment horizontal="center"/>
    </xf>
    <xf numFmtId="164" fontId="0" fillId="0" borderId="12" xfId="0" applyNumberFormat="1" applyFont="1" applyFill="1" applyBorder="1" applyAlignment="1">
      <alignment horizontal="center"/>
    </xf>
    <xf numFmtId="164" fontId="0" fillId="0" borderId="6" xfId="0" applyNumberFormat="1" applyFont="1" applyFill="1" applyBorder="1" applyAlignment="1">
      <alignment horizontal="center"/>
    </xf>
    <xf numFmtId="164" fontId="0" fillId="0" borderId="3" xfId="0" applyNumberFormat="1" applyFont="1" applyFill="1" applyBorder="1" applyAlignment="1">
      <alignment horizontal="center"/>
    </xf>
    <xf numFmtId="164" fontId="1" fillId="0" borderId="3" xfId="1" applyFont="1" applyFill="1" applyBorder="1" applyAlignment="1">
      <alignment horizontal="center" wrapText="1"/>
    </xf>
    <xf numFmtId="164" fontId="0" fillId="0" borderId="0" xfId="1" applyFont="1" applyFill="1" applyBorder="1"/>
    <xf numFmtId="165" fontId="0" fillId="0" borderId="6" xfId="1" applyNumberFormat="1" applyFont="1" applyFill="1" applyBorder="1" applyAlignment="1">
      <alignment horizontal="center"/>
    </xf>
    <xf numFmtId="0" fontId="3" fillId="0" borderId="0" xfId="0" applyFont="1" applyFill="1" applyAlignment="1">
      <alignment horizontal="centerContinuous" vertical="center"/>
    </xf>
    <xf numFmtId="0" fontId="0" fillId="0" borderId="0" xfId="0" applyFill="1"/>
    <xf numFmtId="41" fontId="0" fillId="0" borderId="0" xfId="0" applyNumberFormat="1" applyFill="1"/>
    <xf numFmtId="0" fontId="3" fillId="0" borderId="0" xfId="0" applyFont="1" applyFill="1" applyAlignment="1">
      <alignment vertical="center"/>
    </xf>
    <xf numFmtId="0" fontId="3" fillId="0" borderId="0" xfId="0" applyFont="1" applyFill="1" applyBorder="1" applyAlignment="1">
      <alignment vertical="center"/>
    </xf>
    <xf numFmtId="0" fontId="3" fillId="0" borderId="10" xfId="0" applyFont="1" applyFill="1" applyBorder="1" applyAlignment="1">
      <alignment horizontal="center" vertical="center"/>
    </xf>
    <xf numFmtId="0" fontId="0" fillId="0" borderId="6" xfId="0" applyFill="1" applyBorder="1"/>
    <xf numFmtId="41" fontId="2" fillId="0" borderId="5" xfId="0" applyNumberFormat="1" applyFont="1" applyFill="1" applyBorder="1" applyAlignment="1">
      <alignment horizontal="center" vertical="center"/>
    </xf>
    <xf numFmtId="0" fontId="0" fillId="0" borderId="3" xfId="0" applyFill="1" applyBorder="1"/>
    <xf numFmtId="41" fontId="2" fillId="0" borderId="2" xfId="0" applyNumberFormat="1" applyFont="1" applyFill="1" applyBorder="1" applyAlignment="1">
      <alignment horizontal="center" vertical="center"/>
    </xf>
    <xf numFmtId="41" fontId="2" fillId="0" borderId="1" xfId="0" applyNumberFormat="1" applyFont="1" applyFill="1" applyBorder="1" applyAlignment="1">
      <alignment horizontal="center" vertical="center"/>
    </xf>
    <xf numFmtId="0" fontId="0" fillId="0" borderId="3" xfId="0" applyFill="1" applyBorder="1" applyAlignment="1">
      <alignment horizontal="center"/>
    </xf>
    <xf numFmtId="0" fontId="0" fillId="0" borderId="7" xfId="0" applyFill="1" applyBorder="1" applyAlignment="1">
      <alignment horizontal="center"/>
    </xf>
    <xf numFmtId="0" fontId="0" fillId="0" borderId="7" xfId="0" applyFill="1" applyBorder="1" applyAlignment="1">
      <alignment horizontal="left" indent="1"/>
    </xf>
    <xf numFmtId="41" fontId="0" fillId="0" borderId="7" xfId="0" applyNumberFormat="1" applyFill="1" applyBorder="1" applyAlignment="1">
      <alignment horizontal="left" indent="1"/>
    </xf>
    <xf numFmtId="164" fontId="0" fillId="0" borderId="6" xfId="1" applyFont="1" applyFill="1" applyBorder="1"/>
    <xf numFmtId="0" fontId="0" fillId="0" borderId="5" xfId="0" applyFill="1" applyBorder="1" applyAlignment="1">
      <alignment horizontal="center"/>
    </xf>
    <xf numFmtId="0" fontId="0" fillId="0" borderId="5" xfId="0" applyFill="1" applyBorder="1" applyAlignment="1">
      <alignment horizontal="left" indent="1"/>
    </xf>
    <xf numFmtId="41" fontId="0" fillId="0" borderId="5" xfId="0" applyNumberFormat="1" applyFill="1" applyBorder="1" applyAlignment="1">
      <alignment horizontal="left" indent="1"/>
    </xf>
    <xf numFmtId="164" fontId="0" fillId="0" borderId="3" xfId="1" applyFont="1" applyFill="1" applyBorder="1"/>
    <xf numFmtId="0" fontId="0" fillId="0" borderId="3" xfId="0" applyFont="1" applyFill="1" applyBorder="1" applyAlignment="1">
      <alignment horizontal="left" indent="1"/>
    </xf>
    <xf numFmtId="41" fontId="0" fillId="0" borderId="3" xfId="0" applyNumberFormat="1" applyFont="1" applyFill="1" applyBorder="1" applyAlignment="1">
      <alignment horizontal="left" indent="1"/>
    </xf>
    <xf numFmtId="0" fontId="0" fillId="0" borderId="4" xfId="0" applyFont="1" applyFill="1" applyBorder="1" applyAlignment="1">
      <alignment horizontal="left" indent="1"/>
    </xf>
    <xf numFmtId="0" fontId="2" fillId="0" borderId="2" xfId="0" applyFont="1" applyFill="1" applyBorder="1" applyAlignment="1">
      <alignment vertical="center"/>
    </xf>
    <xf numFmtId="41" fontId="2" fillId="0" borderId="2" xfId="0" applyNumberFormat="1" applyFont="1" applyFill="1" applyBorder="1" applyAlignment="1">
      <alignment vertical="center"/>
    </xf>
    <xf numFmtId="164" fontId="0" fillId="0" borderId="1" xfId="1" applyFont="1" applyFill="1" applyBorder="1"/>
    <xf numFmtId="0" fontId="0" fillId="0" borderId="0" xfId="0" applyFill="1" applyBorder="1"/>
    <xf numFmtId="0" fontId="0" fillId="0" borderId="0" xfId="0" applyFill="1" applyBorder="1" applyAlignment="1">
      <alignment horizontal="center"/>
    </xf>
    <xf numFmtId="0" fontId="0" fillId="0" borderId="4" xfId="0" applyFill="1" applyBorder="1" applyAlignment="1">
      <alignment horizontal="center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/>
    </xf>
    <xf numFmtId="41" fontId="2" fillId="0" borderId="7" xfId="0" applyNumberFormat="1" applyFont="1" applyFill="1" applyBorder="1" applyAlignment="1">
      <alignment horizontal="center" vertical="center"/>
    </xf>
    <xf numFmtId="41" fontId="2" fillId="0" borderId="9" xfId="0" applyNumberFormat="1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8" xfId="0" applyFont="1" applyFill="1" applyBorder="1" applyAlignment="1">
      <alignment horizontal="center" vertical="center"/>
    </xf>
    <xf numFmtId="165" fontId="0" fillId="0" borderId="0" xfId="1" applyNumberFormat="1" applyFont="1" applyFill="1"/>
    <xf numFmtId="165" fontId="0" fillId="0" borderId="3" xfId="1" applyNumberFormat="1" applyFont="1" applyFill="1" applyBorder="1"/>
    <xf numFmtId="165" fontId="0" fillId="0" borderId="4" xfId="1" applyNumberFormat="1" applyFont="1" applyFill="1" applyBorder="1"/>
    <xf numFmtId="165" fontId="0" fillId="0" borderId="1" xfId="1" applyNumberFormat="1" applyFont="1" applyFill="1" applyBorder="1"/>
  </cellXfs>
  <cellStyles count="2">
    <cellStyle name="Comma [0]" xfId="1" builtinId="6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122463</xdr:colOff>
      <xdr:row>0</xdr:row>
      <xdr:rowOff>81642</xdr:rowOff>
    </xdr:from>
    <xdr:to>
      <xdr:col>2</xdr:col>
      <xdr:colOff>783613</xdr:colOff>
      <xdr:row>3</xdr:row>
      <xdr:rowOff>35699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lum contrast="18000"/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1341663" y="81642"/>
          <a:ext cx="489700" cy="5255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1:U19"/>
  <sheetViews>
    <sheetView tabSelected="1" topLeftCell="E1" zoomScale="80" zoomScaleNormal="80" workbookViewId="0">
      <selection activeCell="N22" sqref="N22"/>
    </sheetView>
  </sheetViews>
  <sheetFormatPr defaultRowHeight="15"/>
  <cols>
    <col min="1" max="1" width="9.140625" style="9"/>
    <col min="2" max="2" width="4.85546875" style="9" customWidth="1"/>
    <col min="3" max="3" width="27.140625" style="9" customWidth="1"/>
    <col min="4" max="5" width="19.7109375" style="10" customWidth="1"/>
    <col min="6" max="17" width="15.7109375" style="9" customWidth="1"/>
    <col min="18" max="18" width="17.140625" style="9" customWidth="1"/>
    <col min="19" max="20" width="17.140625" style="9" hidden="1" customWidth="1"/>
    <col min="21" max="21" width="9.140625" style="46"/>
    <col min="22" max="16384" width="9.140625" style="9"/>
  </cols>
  <sheetData>
    <row r="1" spans="2:21">
      <c r="B1" s="8"/>
      <c r="F1" s="38" t="s">
        <v>30</v>
      </c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11"/>
      <c r="S1" s="11"/>
      <c r="T1" s="11"/>
    </row>
    <row r="2" spans="2:21">
      <c r="B2" s="8"/>
      <c r="F2" s="38" t="s">
        <v>29</v>
      </c>
      <c r="G2" s="38"/>
      <c r="H2" s="38"/>
      <c r="I2" s="38"/>
      <c r="J2" s="38"/>
      <c r="K2" s="38"/>
      <c r="L2" s="38"/>
      <c r="M2" s="38"/>
      <c r="N2" s="38"/>
      <c r="O2" s="38"/>
      <c r="P2" s="38"/>
      <c r="Q2" s="38"/>
      <c r="R2" s="11"/>
      <c r="S2" s="11"/>
      <c r="T2" s="11"/>
    </row>
    <row r="3" spans="2:21">
      <c r="B3" s="8"/>
      <c r="F3" s="39" t="s">
        <v>28</v>
      </c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  <c r="R3" s="12"/>
      <c r="S3" s="12"/>
      <c r="T3" s="12"/>
    </row>
    <row r="4" spans="2:21" ht="15.75" thickBot="1">
      <c r="B4" s="8"/>
      <c r="F4" s="13"/>
      <c r="G4" s="13"/>
      <c r="H4" s="13"/>
      <c r="I4" s="13"/>
      <c r="J4" s="13"/>
      <c r="K4" s="13"/>
      <c r="L4" s="13"/>
      <c r="M4" s="13"/>
      <c r="N4" s="13"/>
      <c r="O4" s="13"/>
      <c r="P4" s="13"/>
      <c r="Q4" s="13"/>
      <c r="R4" s="37"/>
      <c r="S4" s="37"/>
      <c r="T4" s="37"/>
    </row>
    <row r="5" spans="2:21" ht="20.25" customHeight="1" thickBot="1">
      <c r="B5" s="40" t="s">
        <v>27</v>
      </c>
      <c r="C5" s="40" t="s">
        <v>26</v>
      </c>
      <c r="D5" s="42" t="s">
        <v>25</v>
      </c>
      <c r="E5" s="43"/>
      <c r="F5" s="44" t="s">
        <v>24</v>
      </c>
      <c r="G5" s="45"/>
      <c r="H5" s="45"/>
      <c r="I5" s="45"/>
      <c r="J5" s="45"/>
      <c r="K5" s="45"/>
      <c r="L5" s="45"/>
      <c r="M5" s="45"/>
      <c r="N5" s="45"/>
      <c r="O5" s="45"/>
      <c r="P5" s="45"/>
      <c r="Q5" s="45"/>
      <c r="R5" s="14"/>
      <c r="S5" s="34"/>
      <c r="T5" s="34"/>
      <c r="U5" s="7" t="s">
        <v>31</v>
      </c>
    </row>
    <row r="6" spans="2:21" ht="1.5" customHeight="1" thickBot="1">
      <c r="B6" s="41"/>
      <c r="C6" s="41"/>
      <c r="D6" s="15"/>
      <c r="E6" s="15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34"/>
      <c r="T6" s="34"/>
      <c r="U6" s="47"/>
    </row>
    <row r="7" spans="2:21" ht="15.75" thickBot="1">
      <c r="B7" s="41"/>
      <c r="C7" s="41"/>
      <c r="D7" s="17" t="s">
        <v>23</v>
      </c>
      <c r="E7" s="18" t="s">
        <v>22</v>
      </c>
      <c r="F7" s="19" t="s">
        <v>21</v>
      </c>
      <c r="G7" s="19" t="s">
        <v>20</v>
      </c>
      <c r="H7" s="19" t="s">
        <v>19</v>
      </c>
      <c r="I7" s="19" t="s">
        <v>18</v>
      </c>
      <c r="J7" s="19" t="s">
        <v>17</v>
      </c>
      <c r="K7" s="19" t="s">
        <v>16</v>
      </c>
      <c r="L7" s="19" t="s">
        <v>15</v>
      </c>
      <c r="M7" s="19" t="s">
        <v>14</v>
      </c>
      <c r="N7" s="19" t="s">
        <v>13</v>
      </c>
      <c r="O7" s="36" t="s">
        <v>32</v>
      </c>
      <c r="P7" s="19" t="s">
        <v>35</v>
      </c>
      <c r="Q7" s="19" t="s">
        <v>12</v>
      </c>
      <c r="R7" s="19" t="s">
        <v>11</v>
      </c>
      <c r="S7" s="35" t="s">
        <v>34</v>
      </c>
      <c r="T7" s="35" t="s">
        <v>33</v>
      </c>
      <c r="U7" s="48"/>
    </row>
    <row r="8" spans="2:21">
      <c r="B8" s="20">
        <v>1</v>
      </c>
      <c r="C8" s="21" t="s">
        <v>10</v>
      </c>
      <c r="D8" s="22">
        <v>150000000</v>
      </c>
      <c r="E8" s="3">
        <v>300000000</v>
      </c>
      <c r="F8" s="23">
        <v>17563800</v>
      </c>
      <c r="G8" s="23">
        <v>31002000</v>
      </c>
      <c r="H8" s="23">
        <v>42175652</v>
      </c>
      <c r="I8" s="23">
        <v>24435162</v>
      </c>
      <c r="J8" s="23">
        <v>28240841</v>
      </c>
      <c r="K8" s="23">
        <v>38008368</v>
      </c>
      <c r="L8" s="23">
        <v>25070867</v>
      </c>
      <c r="M8" s="23">
        <v>27251760</v>
      </c>
      <c r="N8" s="23">
        <v>22247240</v>
      </c>
      <c r="O8" s="23">
        <v>23608840</v>
      </c>
      <c r="P8" s="23">
        <v>43653164</v>
      </c>
      <c r="Q8" s="23">
        <v>24770070</v>
      </c>
      <c r="R8" s="23">
        <f t="shared" ref="R8:R18" si="0">SUM(F8:Q8)</f>
        <v>348027764</v>
      </c>
      <c r="S8" s="6">
        <f>SUM(F8:J8)</f>
        <v>143417455</v>
      </c>
      <c r="T8" s="6">
        <f>SUM(F8:K8)</f>
        <v>181425823</v>
      </c>
      <c r="U8" s="47">
        <f>R8/E8*100</f>
        <v>116.00925466666668</v>
      </c>
    </row>
    <row r="9" spans="2:21">
      <c r="B9" s="24">
        <f t="shared" ref="B9:B18" si="1">B8+1</f>
        <v>2</v>
      </c>
      <c r="C9" s="25" t="s">
        <v>9</v>
      </c>
      <c r="D9" s="26">
        <v>2750000000</v>
      </c>
      <c r="E9" s="4">
        <v>2825000000</v>
      </c>
      <c r="F9" s="27">
        <v>89578913</v>
      </c>
      <c r="G9" s="27">
        <v>118138297</v>
      </c>
      <c r="H9" s="27">
        <v>281243568</v>
      </c>
      <c r="I9" s="27">
        <v>274215948</v>
      </c>
      <c r="J9" s="27">
        <v>304167863</v>
      </c>
      <c r="K9" s="27">
        <v>294694479</v>
      </c>
      <c r="L9" s="27">
        <v>237098609</v>
      </c>
      <c r="M9" s="27">
        <v>149776597</v>
      </c>
      <c r="N9" s="27">
        <v>302795295</v>
      </c>
      <c r="O9" s="27">
        <v>308787895</v>
      </c>
      <c r="P9" s="27">
        <v>484981041</v>
      </c>
      <c r="Q9" s="27">
        <v>607173733</v>
      </c>
      <c r="R9" s="27">
        <f t="shared" si="0"/>
        <v>3452652238</v>
      </c>
      <c r="S9" s="6">
        <f t="shared" ref="S9:S18" si="2">SUM(F9:J9)</f>
        <v>1067344589</v>
      </c>
      <c r="T9" s="6">
        <f t="shared" ref="T9:T18" si="3">SUM(F9:K9)</f>
        <v>1362039068</v>
      </c>
      <c r="U9" s="47">
        <f t="shared" ref="U9:U19" si="4">R9/E9*100</f>
        <v>122.21777833628317</v>
      </c>
    </row>
    <row r="10" spans="2:21">
      <c r="B10" s="24">
        <f t="shared" si="1"/>
        <v>3</v>
      </c>
      <c r="C10" s="25" t="s">
        <v>8</v>
      </c>
      <c r="D10" s="26">
        <v>175000000</v>
      </c>
      <c r="E10" s="4">
        <v>175000000</v>
      </c>
      <c r="F10" s="27">
        <v>5625100</v>
      </c>
      <c r="G10" s="27">
        <v>9411200</v>
      </c>
      <c r="H10" s="27">
        <v>11346950</v>
      </c>
      <c r="I10" s="27">
        <v>4937500</v>
      </c>
      <c r="J10" s="27">
        <v>18198125</v>
      </c>
      <c r="K10" s="27">
        <v>27438238</v>
      </c>
      <c r="L10" s="27">
        <v>19287500</v>
      </c>
      <c r="M10" s="27">
        <v>4233375</v>
      </c>
      <c r="N10" s="27">
        <v>8403000</v>
      </c>
      <c r="O10" s="27">
        <v>15538375</v>
      </c>
      <c r="P10" s="27">
        <v>21363151</v>
      </c>
      <c r="Q10" s="27">
        <v>29344956</v>
      </c>
      <c r="R10" s="27">
        <f t="shared" si="0"/>
        <v>175127470</v>
      </c>
      <c r="S10" s="6">
        <f t="shared" si="2"/>
        <v>49518875</v>
      </c>
      <c r="T10" s="6">
        <f t="shared" si="3"/>
        <v>76957113</v>
      </c>
      <c r="U10" s="47">
        <f t="shared" si="4"/>
        <v>100.07284000000001</v>
      </c>
    </row>
    <row r="11" spans="2:21">
      <c r="B11" s="24">
        <f t="shared" si="1"/>
        <v>4</v>
      </c>
      <c r="C11" s="25" t="s">
        <v>7</v>
      </c>
      <c r="D11" s="26">
        <v>2500000000</v>
      </c>
      <c r="E11" s="4">
        <v>3000000000</v>
      </c>
      <c r="F11" s="27">
        <v>100791755</v>
      </c>
      <c r="G11" s="27">
        <v>272593934</v>
      </c>
      <c r="H11" s="27">
        <v>229892650</v>
      </c>
      <c r="I11" s="27">
        <v>370576800</v>
      </c>
      <c r="J11" s="27">
        <v>238669050</v>
      </c>
      <c r="K11" s="27">
        <v>389073974</v>
      </c>
      <c r="L11" s="27">
        <v>375385115</v>
      </c>
      <c r="M11" s="27">
        <v>224698370</v>
      </c>
      <c r="N11" s="27">
        <v>437651435</v>
      </c>
      <c r="O11" s="27">
        <v>353265010</v>
      </c>
      <c r="P11" s="27">
        <v>405080468</v>
      </c>
      <c r="Q11" s="27">
        <v>119428305</v>
      </c>
      <c r="R11" s="27">
        <f t="shared" si="0"/>
        <v>3517106866</v>
      </c>
      <c r="S11" s="6">
        <f t="shared" si="2"/>
        <v>1212524189</v>
      </c>
      <c r="T11" s="6">
        <f t="shared" si="3"/>
        <v>1601598163</v>
      </c>
      <c r="U11" s="47">
        <f t="shared" si="4"/>
        <v>117.23689553333334</v>
      </c>
    </row>
    <row r="12" spans="2:21">
      <c r="B12" s="24">
        <f t="shared" si="1"/>
        <v>5</v>
      </c>
      <c r="C12" s="25" t="s">
        <v>6</v>
      </c>
      <c r="D12" s="26">
        <v>53000000000</v>
      </c>
      <c r="E12" s="5">
        <v>51100000000</v>
      </c>
      <c r="F12" s="27">
        <v>3760290843</v>
      </c>
      <c r="G12" s="27">
        <v>3818548484</v>
      </c>
      <c r="H12" s="27">
        <v>3589453997</v>
      </c>
      <c r="I12" s="27">
        <v>3583713305</v>
      </c>
      <c r="J12" s="27">
        <v>4337490191</v>
      </c>
      <c r="K12" s="27">
        <v>4570228072</v>
      </c>
      <c r="L12" s="27">
        <v>4629229552</v>
      </c>
      <c r="M12" s="27">
        <v>4580720387</v>
      </c>
      <c r="N12" s="27">
        <v>4572704037</v>
      </c>
      <c r="O12" s="27">
        <v>4547116283</v>
      </c>
      <c r="P12" s="27">
        <v>4606423388</v>
      </c>
      <c r="Q12" s="27">
        <v>4677097829</v>
      </c>
      <c r="R12" s="27">
        <f t="shared" si="0"/>
        <v>51273016368</v>
      </c>
      <c r="S12" s="6">
        <f t="shared" si="2"/>
        <v>19089496820</v>
      </c>
      <c r="T12" s="6">
        <f t="shared" si="3"/>
        <v>23659724892</v>
      </c>
      <c r="U12" s="47">
        <f t="shared" si="4"/>
        <v>100.33858389041094</v>
      </c>
    </row>
    <row r="13" spans="2:21">
      <c r="B13" s="24">
        <f t="shared" si="1"/>
        <v>6</v>
      </c>
      <c r="C13" s="25" t="s">
        <v>5</v>
      </c>
      <c r="D13" s="26">
        <v>85000000</v>
      </c>
      <c r="E13" s="4">
        <v>250000000</v>
      </c>
      <c r="F13" s="27">
        <v>4579125</v>
      </c>
      <c r="G13" s="27">
        <v>3050000</v>
      </c>
      <c r="H13" s="27">
        <v>750000</v>
      </c>
      <c r="I13" s="27">
        <v>1500000</v>
      </c>
      <c r="J13" s="27">
        <v>3700000</v>
      </c>
      <c r="K13" s="27">
        <v>5025000</v>
      </c>
      <c r="L13" s="27">
        <v>123683780</v>
      </c>
      <c r="M13" s="27">
        <v>10281350</v>
      </c>
      <c r="N13" s="27">
        <v>35895939</v>
      </c>
      <c r="O13" s="27">
        <v>8131750</v>
      </c>
      <c r="P13" s="27">
        <v>272380500</v>
      </c>
      <c r="Q13" s="27">
        <v>6542357</v>
      </c>
      <c r="R13" s="27">
        <f t="shared" si="0"/>
        <v>475519801</v>
      </c>
      <c r="S13" s="6">
        <f t="shared" si="2"/>
        <v>13579125</v>
      </c>
      <c r="T13" s="6">
        <f t="shared" si="3"/>
        <v>18604125</v>
      </c>
      <c r="U13" s="47">
        <f t="shared" si="4"/>
        <v>190.20792040000001</v>
      </c>
    </row>
    <row r="14" spans="2:21">
      <c r="B14" s="24">
        <f t="shared" si="1"/>
        <v>7</v>
      </c>
      <c r="C14" s="25" t="s">
        <v>4</v>
      </c>
      <c r="D14" s="26">
        <v>110000000</v>
      </c>
      <c r="E14" s="4">
        <v>170000000</v>
      </c>
      <c r="F14" s="27">
        <v>10218100</v>
      </c>
      <c r="G14" s="27">
        <v>9404540</v>
      </c>
      <c r="H14" s="27">
        <v>13289900</v>
      </c>
      <c r="I14" s="27">
        <v>11268900</v>
      </c>
      <c r="J14" s="27">
        <v>22333100</v>
      </c>
      <c r="K14" s="27">
        <v>28000100</v>
      </c>
      <c r="L14" s="27">
        <v>19724000</v>
      </c>
      <c r="M14" s="27">
        <v>14492700</v>
      </c>
      <c r="N14" s="27">
        <v>15168080</v>
      </c>
      <c r="O14" s="27">
        <v>35514064</v>
      </c>
      <c r="P14" s="27">
        <v>20880180</v>
      </c>
      <c r="Q14" s="27">
        <v>27496080</v>
      </c>
      <c r="R14" s="27">
        <f t="shared" si="0"/>
        <v>227789744</v>
      </c>
      <c r="S14" s="6">
        <f t="shared" si="2"/>
        <v>66514540</v>
      </c>
      <c r="T14" s="6">
        <f t="shared" si="3"/>
        <v>94514640</v>
      </c>
      <c r="U14" s="47">
        <f t="shared" si="4"/>
        <v>133.99396705882353</v>
      </c>
    </row>
    <row r="15" spans="2:21">
      <c r="B15" s="24">
        <f t="shared" si="1"/>
        <v>8</v>
      </c>
      <c r="C15" s="25" t="s">
        <v>3</v>
      </c>
      <c r="D15" s="26">
        <v>350000000</v>
      </c>
      <c r="E15" s="4">
        <v>700000000</v>
      </c>
      <c r="F15" s="27">
        <v>70862010</v>
      </c>
      <c r="G15" s="27">
        <v>65711956</v>
      </c>
      <c r="H15" s="27">
        <v>47774110</v>
      </c>
      <c r="I15" s="27">
        <v>55314716</v>
      </c>
      <c r="J15" s="27">
        <v>65124892</v>
      </c>
      <c r="K15" s="27">
        <v>51681838</v>
      </c>
      <c r="L15" s="27">
        <v>65936080</v>
      </c>
      <c r="M15" s="27">
        <v>56923816</v>
      </c>
      <c r="N15" s="27">
        <v>88328046</v>
      </c>
      <c r="O15" s="27">
        <v>65372128</v>
      </c>
      <c r="P15" s="27">
        <v>74133672</v>
      </c>
      <c r="Q15" s="27">
        <v>37620960</v>
      </c>
      <c r="R15" s="27">
        <f t="shared" si="0"/>
        <v>744784224</v>
      </c>
      <c r="S15" s="6">
        <f t="shared" si="2"/>
        <v>304787684</v>
      </c>
      <c r="T15" s="6">
        <f t="shared" si="3"/>
        <v>356469522</v>
      </c>
      <c r="U15" s="47">
        <f t="shared" si="4"/>
        <v>106.39774628571428</v>
      </c>
    </row>
    <row r="16" spans="2:21">
      <c r="B16" s="24">
        <f t="shared" si="1"/>
        <v>9</v>
      </c>
      <c r="C16" s="25" t="s">
        <v>2</v>
      </c>
      <c r="D16" s="26">
        <v>0</v>
      </c>
      <c r="E16" s="4">
        <v>0</v>
      </c>
      <c r="F16" s="27">
        <v>0</v>
      </c>
      <c r="G16" s="27">
        <v>0</v>
      </c>
      <c r="H16" s="27">
        <v>0</v>
      </c>
      <c r="I16" s="27">
        <v>0</v>
      </c>
      <c r="J16" s="27">
        <v>0</v>
      </c>
      <c r="K16" s="27">
        <v>0</v>
      </c>
      <c r="L16" s="27">
        <v>0</v>
      </c>
      <c r="M16" s="27">
        <v>0</v>
      </c>
      <c r="N16" s="27">
        <v>0</v>
      </c>
      <c r="O16" s="27">
        <v>0</v>
      </c>
      <c r="P16" s="27">
        <v>0</v>
      </c>
      <c r="Q16" s="27">
        <v>0</v>
      </c>
      <c r="R16" s="27">
        <f t="shared" si="0"/>
        <v>0</v>
      </c>
      <c r="S16" s="6">
        <f t="shared" si="2"/>
        <v>0</v>
      </c>
      <c r="T16" s="6">
        <f t="shared" si="3"/>
        <v>0</v>
      </c>
      <c r="U16" s="27">
        <f t="shared" ref="U16" si="5">SUM(I16:T16)</f>
        <v>0</v>
      </c>
    </row>
    <row r="17" spans="2:21">
      <c r="B17" s="24">
        <f t="shared" si="1"/>
        <v>10</v>
      </c>
      <c r="C17" s="28" t="s">
        <v>1</v>
      </c>
      <c r="D17" s="29">
        <v>40000000000</v>
      </c>
      <c r="E17" s="2">
        <v>40000000000</v>
      </c>
      <c r="F17" s="27">
        <v>925293041</v>
      </c>
      <c r="G17" s="27">
        <v>715959833</v>
      </c>
      <c r="H17" s="27">
        <v>780392114</v>
      </c>
      <c r="I17" s="27">
        <v>1800053449</v>
      </c>
      <c r="J17" s="27">
        <v>1998304232</v>
      </c>
      <c r="K17" s="27">
        <v>3949713125</v>
      </c>
      <c r="L17" s="27">
        <v>3211834088</v>
      </c>
      <c r="M17" s="27">
        <v>5525322107</v>
      </c>
      <c r="N17" s="27">
        <v>14349151818</v>
      </c>
      <c r="O17" s="27">
        <v>3236800068</v>
      </c>
      <c r="P17" s="27">
        <v>2217646565</v>
      </c>
      <c r="Q17" s="27">
        <v>2101830232</v>
      </c>
      <c r="R17" s="27">
        <f t="shared" si="0"/>
        <v>40812300672</v>
      </c>
      <c r="S17" s="6">
        <f t="shared" si="2"/>
        <v>6220002669</v>
      </c>
      <c r="T17" s="6">
        <f t="shared" si="3"/>
        <v>10169715794</v>
      </c>
      <c r="U17" s="47">
        <f t="shared" si="4"/>
        <v>102.03075167999999</v>
      </c>
    </row>
    <row r="18" spans="2:21" ht="15.75" thickBot="1">
      <c r="B18" s="24">
        <f t="shared" si="1"/>
        <v>11</v>
      </c>
      <c r="C18" s="30" t="s">
        <v>0</v>
      </c>
      <c r="D18" s="29">
        <v>15000000000</v>
      </c>
      <c r="E18" s="1">
        <v>21500000000</v>
      </c>
      <c r="F18" s="27">
        <v>1551808841</v>
      </c>
      <c r="G18" s="27">
        <v>1156378843</v>
      </c>
      <c r="H18" s="27">
        <v>1672386199</v>
      </c>
      <c r="I18" s="27">
        <v>2400939154</v>
      </c>
      <c r="J18" s="27">
        <v>1065816559</v>
      </c>
      <c r="K18" s="27">
        <v>1274447355</v>
      </c>
      <c r="L18" s="27">
        <v>644781654</v>
      </c>
      <c r="M18" s="27">
        <v>1223037789</v>
      </c>
      <c r="N18" s="27">
        <v>3735850199</v>
      </c>
      <c r="O18" s="27">
        <v>6356945511</v>
      </c>
      <c r="P18" s="27">
        <v>1472830743</v>
      </c>
      <c r="Q18" s="27">
        <v>842520364</v>
      </c>
      <c r="R18" s="27">
        <f t="shared" si="0"/>
        <v>23397743211</v>
      </c>
      <c r="S18" s="6">
        <f t="shared" si="2"/>
        <v>7847329596</v>
      </c>
      <c r="T18" s="6">
        <f t="shared" si="3"/>
        <v>9121776951</v>
      </c>
      <c r="U18" s="47">
        <f t="shared" si="4"/>
        <v>108.82671260930232</v>
      </c>
    </row>
    <row r="19" spans="2:21" ht="15.75" thickBot="1">
      <c r="B19" s="31"/>
      <c r="C19" s="31"/>
      <c r="D19" s="32">
        <f>SUM(D8:D18)</f>
        <v>114120000000</v>
      </c>
      <c r="E19" s="32">
        <f>SUM(E8:E18)</f>
        <v>120020000000</v>
      </c>
      <c r="F19" s="33">
        <f t="shared" ref="F19:R19" si="6">SUM(F8:F18)</f>
        <v>6536611528</v>
      </c>
      <c r="G19" s="33">
        <f t="shared" si="6"/>
        <v>6200199087</v>
      </c>
      <c r="H19" s="33">
        <f t="shared" si="6"/>
        <v>6668705140</v>
      </c>
      <c r="I19" s="33">
        <f t="shared" si="6"/>
        <v>8526954934</v>
      </c>
      <c r="J19" s="33">
        <f t="shared" si="6"/>
        <v>8082044853</v>
      </c>
      <c r="K19" s="33">
        <f t="shared" si="6"/>
        <v>10628310549</v>
      </c>
      <c r="L19" s="33">
        <f t="shared" si="6"/>
        <v>9352031245</v>
      </c>
      <c r="M19" s="33">
        <f t="shared" si="6"/>
        <v>11816738251</v>
      </c>
      <c r="N19" s="33">
        <f t="shared" si="6"/>
        <v>23568195089</v>
      </c>
      <c r="O19" s="33">
        <f t="shared" si="6"/>
        <v>14951079924</v>
      </c>
      <c r="P19" s="33">
        <f t="shared" si="6"/>
        <v>9619372872</v>
      </c>
      <c r="Q19" s="33">
        <f t="shared" si="6"/>
        <v>8473824886</v>
      </c>
      <c r="R19" s="33">
        <f t="shared" si="6"/>
        <v>124424068358</v>
      </c>
      <c r="S19" s="6">
        <f>SUM(F19:J19)</f>
        <v>36014515542</v>
      </c>
      <c r="T19" s="6">
        <f>SUM(F19:K19)</f>
        <v>46642826091</v>
      </c>
      <c r="U19" s="49">
        <f t="shared" si="4"/>
        <v>103.66944539076822</v>
      </c>
    </row>
  </sheetData>
  <mergeCells count="7">
    <mergeCell ref="B5:B7"/>
    <mergeCell ref="C5:C7"/>
    <mergeCell ref="F5:Q5"/>
    <mergeCell ref="F2:Q2"/>
    <mergeCell ref="F1:Q1"/>
    <mergeCell ref="F3:Q3"/>
    <mergeCell ref="D5:E5"/>
  </mergeCells>
  <pageMargins left="0" right="0" top="0.74803149606299213" bottom="0.74803149606299213" header="0.31496062992125984" footer="0.31496062992125984"/>
  <pageSetup paperSize="5" scale="65" orientation="landscape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REKAP JAN-DES</vt:lpstr>
      <vt:lpstr>'REKAP JAN-DES'!Print_Area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Sim x 3</dc:creator>
  <cp:lastModifiedBy>Dell</cp:lastModifiedBy>
  <cp:lastPrinted>2021-11-01T01:02:31Z</cp:lastPrinted>
  <dcterms:created xsi:type="dcterms:W3CDTF">2021-09-22T05:37:31Z</dcterms:created>
  <dcterms:modified xsi:type="dcterms:W3CDTF">2022-01-21T03:02:17Z</dcterms:modified>
</cp:coreProperties>
</file>