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t Bapenda 2021\"/>
    </mc:Choice>
  </mc:AlternateContent>
  <bookViews>
    <workbookView xWindow="0" yWindow="0" windowWidth="21570" windowHeight="8145"/>
  </bookViews>
  <sheets>
    <sheet name="RKBMD" sheetId="1" r:id="rId1"/>
    <sheet name="RKPBMD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43" i="1"/>
  <c r="G30" i="1"/>
  <c r="G25" i="1" l="1"/>
  <c r="G24" i="1"/>
  <c r="G23" i="1" l="1"/>
  <c r="H40" i="2" l="1"/>
  <c r="H39" i="2"/>
  <c r="H38" i="2"/>
  <c r="H33" i="2"/>
  <c r="H34" i="2"/>
  <c r="H31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A7" i="2"/>
  <c r="A4" i="2"/>
  <c r="A3" i="2"/>
  <c r="A2" i="2"/>
  <c r="I29" i="2" l="1"/>
  <c r="G22" i="1"/>
  <c r="G13" i="1"/>
  <c r="G14" i="1"/>
  <c r="G15" i="1"/>
  <c r="G16" i="1"/>
  <c r="G17" i="1"/>
  <c r="G18" i="1"/>
  <c r="G19" i="1"/>
  <c r="G20" i="1"/>
  <c r="G21" i="1"/>
  <c r="G12" i="1"/>
  <c r="G44" i="1"/>
  <c r="G56" i="1"/>
  <c r="G55" i="1"/>
  <c r="G54" i="1"/>
  <c r="G53" i="1"/>
  <c r="G52" i="1"/>
  <c r="G51" i="1"/>
  <c r="G50" i="1"/>
  <c r="G49" i="1"/>
  <c r="G48" i="1"/>
  <c r="G47" i="1"/>
  <c r="G27" i="1" l="1"/>
  <c r="G57" i="1"/>
  <c r="G60" i="1" s="1"/>
</calcChain>
</file>

<file path=xl/sharedStrings.xml><?xml version="1.0" encoding="utf-8"?>
<sst xmlns="http://schemas.openxmlformats.org/spreadsheetml/2006/main" count="228" uniqueCount="136">
  <si>
    <t>Lampiran 1</t>
  </si>
  <si>
    <t>KAB/KOTA  : BREBES</t>
  </si>
  <si>
    <t>PROVINSI   : JAWA TENGAH</t>
  </si>
  <si>
    <t>DAFTAR RENCANA KEBUTUHAN BARANG MILIK DAERAH (RKBMD)</t>
  </si>
  <si>
    <t>TAHUN ANGGARAN 2022</t>
  </si>
  <si>
    <t>No</t>
  </si>
  <si>
    <t xml:space="preserve">Nama/ Jenis Barang </t>
  </si>
  <si>
    <t> Merk/Type</t>
  </si>
  <si>
    <t>Jumlah</t>
  </si>
  <si>
    <t xml:space="preserve">Harga </t>
  </si>
  <si>
    <t>Jumlah Biaya</t>
  </si>
  <si>
    <t>Kode Rekening</t>
  </si>
  <si>
    <t>Ket.</t>
  </si>
  <si>
    <t>Ukuran</t>
  </si>
  <si>
    <t>Barang</t>
  </si>
  <si>
    <t>Satuan (Rp)</t>
  </si>
  <si>
    <t xml:space="preserve"> (Rp)</t>
  </si>
  <si>
    <t>Personal Computer</t>
  </si>
  <si>
    <t>unit</t>
  </si>
  <si>
    <t>Notebook</t>
  </si>
  <si>
    <t>Printer Scanner</t>
  </si>
  <si>
    <t>Almari Arsip besi</t>
  </si>
  <si>
    <t>Kendaraan Operasional R-4</t>
  </si>
  <si>
    <t xml:space="preserve">Brebes, ..... .................... </t>
  </si>
  <si>
    <t>KABUPATEN BREBES</t>
  </si>
  <si>
    <t>Intel Core i3 | RAM 4GB | SSD 256GB</t>
  </si>
  <si>
    <t>1.3.2.10.01.02.002.00010</t>
  </si>
  <si>
    <t>Laptop Intel Core i7; RAM 8GB; SSD 512GB</t>
  </si>
  <si>
    <t>1.3.2.10.01.02.001.00021</t>
  </si>
  <si>
    <t>Printer</t>
  </si>
  <si>
    <t>Printer epson</t>
  </si>
  <si>
    <t>1.3.2.10.02.03.003.00013</t>
  </si>
  <si>
    <t>Lemari Besi / Metal bahan:metal; ukuran :P:620; L:485; T:740 mm</t>
  </si>
  <si>
    <t>1.3.2.05.01.04.001.00004</t>
  </si>
  <si>
    <t>Meja Kerja</t>
  </si>
  <si>
    <t>Meja Kerja Uk.120W/80D/73H</t>
  </si>
  <si>
    <t>1.3.2.05.02.01.001.00004</t>
  </si>
  <si>
    <t>Kursi Kerja</t>
  </si>
  <si>
    <t>Kursi staf</t>
  </si>
  <si>
    <t>1.3.2.05.02.01.003.00001</t>
  </si>
  <si>
    <t>Scanner A3</t>
  </si>
  <si>
    <t>Kendaraan Dinas Roda 2</t>
  </si>
  <si>
    <t>Pengadaan Kendaraan Operasional Kantor Roda 2 (Dua) di Jawa Tengah</t>
  </si>
  <si>
    <t>1.3.2.02.01.04.001.00003</t>
  </si>
  <si>
    <t>UPS</t>
  </si>
  <si>
    <t>UPS 1200 VA</t>
  </si>
  <si>
    <t>AC/Pendingin Ruangan</t>
  </si>
  <si>
    <t>2 Pk</t>
  </si>
  <si>
    <t>1.3.2.05.02.04.004.00027</t>
  </si>
  <si>
    <t>Dispenser</t>
  </si>
  <si>
    <t>1.3.2.05.02.06.038.00004</t>
  </si>
  <si>
    <t>TV LED</t>
  </si>
  <si>
    <t>1.3.2.05.02.06.002.00005</t>
  </si>
  <si>
    <t>Proyektor</t>
  </si>
  <si>
    <t>PROYEKTOR Resolusi 1024 x 768 (XGA); 3500 ANSI Lumens</t>
  </si>
  <si>
    <t>1.3.2.10.02.04.033.00099</t>
  </si>
  <si>
    <t>Sofa</t>
  </si>
  <si>
    <t xml:space="preserve">Sofa </t>
  </si>
  <si>
    <t>Set</t>
  </si>
  <si>
    <t>1.3.2.05.02.01.048.00001</t>
  </si>
  <si>
    <t>Kayu Jati</t>
  </si>
  <si>
    <t>Kendaraan Operasional R-2</t>
  </si>
  <si>
    <t>BIDANG PBB DAN BPHTB</t>
  </si>
  <si>
    <t>BIDANG PAJAK DAERAH</t>
  </si>
  <si>
    <t>OPD           : BADAN PENDAPATAN DAERAH KABUPATEN BREBES</t>
  </si>
  <si>
    <t>SEKRETARIAT</t>
  </si>
  <si>
    <t>Sofa Tamu</t>
  </si>
  <si>
    <t>Meja Eselon III</t>
  </si>
  <si>
    <t>Kursi Eselon III</t>
  </si>
  <si>
    <t>Meja Eselon IV</t>
  </si>
  <si>
    <t>Kursi Eselon IV</t>
  </si>
  <si>
    <t>Kursi Rapat</t>
  </si>
  <si>
    <t>Sound system portable</t>
  </si>
  <si>
    <t>Sound System Portable</t>
  </si>
  <si>
    <t>KEPALA BAPENDA KAB. BREBES</t>
  </si>
  <si>
    <t>SUBANDI, SE, M.Si</t>
  </si>
  <si>
    <t xml:space="preserve">Pembina </t>
  </si>
  <si>
    <t>NIP. 19690711 199103 1 010</t>
  </si>
  <si>
    <t>Lemari Kayu bahan:kayu; ukuran :P:620; L:455; T:735 mm</t>
  </si>
  <si>
    <t>Lemari kayu</t>
  </si>
  <si>
    <t>Lampiran 2</t>
  </si>
  <si>
    <t xml:space="preserve">         DAFTAR RENCANA KEBUTUHAN PEMELIHARAAN BARANG MILIK DAERAH (RKPBMD)</t>
  </si>
  <si>
    <t>Nama /jenis Barang</t>
  </si>
  <si>
    <t>Uraian</t>
  </si>
  <si>
    <t>Lokasi</t>
  </si>
  <si>
    <t>Kode Barang</t>
  </si>
  <si>
    <t>Harga</t>
  </si>
  <si>
    <t>Jumlah biaya</t>
  </si>
  <si>
    <t>pemeliharaan</t>
  </si>
  <si>
    <t>barang</t>
  </si>
  <si>
    <t>Satuan</t>
  </si>
  <si>
    <t>(Rp.)</t>
  </si>
  <si>
    <t>Perawatan Kendaraan Bermotor</t>
  </si>
  <si>
    <t>BBM utk Kendaraan Dinas</t>
  </si>
  <si>
    <t>1.1.7.01.01.04.001.00002</t>
  </si>
  <si>
    <t>liter</t>
  </si>
  <si>
    <t>Minyak Pelumas - Olie Gardan Matic</t>
  </si>
  <si>
    <t>1.1.7.01.01.04.002.00008</t>
  </si>
  <si>
    <t>botol</t>
  </si>
  <si>
    <t>Minyak Pelumas - Olie Mesin Roda Dua</t>
  </si>
  <si>
    <t>1.1.7.01.01.04.002.00009</t>
  </si>
  <si>
    <t>tahun</t>
  </si>
  <si>
    <t xml:space="preserve">Surat Tanda Nomor Kendaraan </t>
  </si>
  <si>
    <t>Pemeliharaan Kendaraan Dinas Operasional Roda 2</t>
  </si>
  <si>
    <t>unit/tahun</t>
  </si>
  <si>
    <t>Pemeliharaan Kendaraan Dinas Operasional Roda 4</t>
  </si>
  <si>
    <t xml:space="preserve">Pemeliharaan Kendaraan Dinas Pejabat-Pejabat Eselon II </t>
  </si>
  <si>
    <t>Pemeliharaan Gedung dan Bangunan</t>
  </si>
  <si>
    <t>Pemeliharaan Gedung atau Bangunan Gedung tidak bertingkat</t>
  </si>
  <si>
    <t>m2/tahun</t>
  </si>
  <si>
    <t>Pemeliharaan Gedung atau Bangunan Gedung bertingkat</t>
  </si>
  <si>
    <t xml:space="preserve">Pemeliharaan Alat dan Mesin </t>
  </si>
  <si>
    <t>Pemeliharaan Generating Set  1250KVA</t>
  </si>
  <si>
    <t>Pemeliharaan Alat Kantor dan Rumah Tangga</t>
  </si>
  <si>
    <t>Pemeliharaan AC Split</t>
  </si>
  <si>
    <t>Pemeliharaan Komputer Unit-Personal Computer</t>
  </si>
  <si>
    <t>Pemeliharaan Personal Komputer/Notebook</t>
  </si>
  <si>
    <t>Pemeliharaan Printer</t>
  </si>
  <si>
    <t>1.3.2.05.03.01.005</t>
  </si>
  <si>
    <t>1.3.2.05.03.01.006</t>
  </si>
  <si>
    <t>1.3.2.05.03.03.006</t>
  </si>
  <si>
    <t>1.3.2.05.02.01.030</t>
  </si>
  <si>
    <t>1.3.2.05.02.06.008</t>
  </si>
  <si>
    <t>1.3.2.05.01.04.002</t>
  </si>
  <si>
    <t>meter</t>
  </si>
  <si>
    <t>1.3.2.05.02.06.057</t>
  </si>
  <si>
    <t>Lemari Kayu</t>
  </si>
  <si>
    <t>1.3.2.06.01.01.048</t>
  </si>
  <si>
    <t>1.3.2.10.02.03.004</t>
  </si>
  <si>
    <t>genset</t>
  </si>
  <si>
    <t>80 - 100 KVA</t>
  </si>
  <si>
    <t>1.3.2.06.03.47.002</t>
  </si>
  <si>
    <t>2 m x 6 m</t>
  </si>
  <si>
    <t>Karpet mushola</t>
  </si>
  <si>
    <t>Televisi LED 40"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</si>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</sst>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sz val="12"/>
      <name val="Arial Narrow"/>
      <family val="2"/>
    </font>
    <font>
      <sz val="10"/>
      <color indexed="8"/>
      <name val="Tahoma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top"/>
    </xf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0" borderId="0"/>
    <xf numFmtId="0" fontId="22" fillId="0" borderId="0">
      <alignment vertical="top"/>
    </xf>
    <xf numFmtId="0" fontId="2" fillId="0" borderId="0"/>
    <xf numFmtId="0" fontId="5" fillId="0" borderId="0"/>
    <xf numFmtId="0" fontId="2" fillId="0" borderId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4" fillId="0" borderId="0" applyFill="0" applyProtection="0"/>
  </cellStyleXfs>
  <cellXfs count="142">
    <xf numFmtId="0" fontId="0" fillId="0" borderId="0" xfId="0"/>
    <xf numFmtId="0" fontId="2" fillId="0" borderId="0" xfId="3"/>
    <xf numFmtId="0" fontId="3" fillId="0" borderId="0" xfId="3" applyFont="1"/>
    <xf numFmtId="0" fontId="3" fillId="0" borderId="0" xfId="3" applyFont="1" applyAlignment="1"/>
    <xf numFmtId="0" fontId="3" fillId="0" borderId="12" xfId="3" applyFont="1" applyBorder="1" applyAlignment="1">
      <alignment horizontal="center"/>
    </xf>
    <xf numFmtId="0" fontId="3" fillId="0" borderId="0" xfId="3" applyFont="1" applyBorder="1"/>
    <xf numFmtId="0" fontId="3" fillId="0" borderId="11" xfId="3" applyFont="1" applyBorder="1" applyAlignment="1">
      <alignment vertical="top"/>
    </xf>
    <xf numFmtId="0" fontId="3" fillId="0" borderId="11" xfId="3" applyFont="1" applyBorder="1" applyAlignment="1">
      <alignment vertical="top" wrapText="1"/>
    </xf>
    <xf numFmtId="41" fontId="3" fillId="0" borderId="11" xfId="31" applyFont="1" applyBorder="1" applyAlignment="1">
      <alignment vertical="top"/>
    </xf>
    <xf numFmtId="0" fontId="3" fillId="0" borderId="14" xfId="3" applyFont="1" applyBorder="1"/>
    <xf numFmtId="0" fontId="3" fillId="0" borderId="15" xfId="3" applyFont="1" applyBorder="1" applyAlignment="1">
      <alignment vertical="top"/>
    </xf>
    <xf numFmtId="0" fontId="3" fillId="0" borderId="11" xfId="3" applyFont="1" applyBorder="1" applyAlignment="1">
      <alignment horizontal="center" vertical="top"/>
    </xf>
    <xf numFmtId="0" fontId="3" fillId="0" borderId="11" xfId="3" applyFont="1" applyBorder="1" applyAlignment="1">
      <alignment horizontal="left" vertical="top" wrapText="1"/>
    </xf>
    <xf numFmtId="41" fontId="3" fillId="0" borderId="11" xfId="3" applyNumberFormat="1" applyFont="1" applyBorder="1" applyAlignment="1">
      <alignment vertical="top"/>
    </xf>
    <xf numFmtId="0" fontId="3" fillId="0" borderId="11" xfId="3" applyFont="1" applyBorder="1" applyAlignment="1">
      <alignment horizontal="center" vertical="top" wrapText="1"/>
    </xf>
    <xf numFmtId="0" fontId="3" fillId="0" borderId="11" xfId="3" applyFont="1" applyBorder="1" applyAlignment="1">
      <alignment horizontal="left" vertical="top"/>
    </xf>
    <xf numFmtId="41" fontId="4" fillId="0" borderId="14" xfId="3" applyNumberFormat="1" applyFont="1" applyBorder="1"/>
    <xf numFmtId="0" fontId="4" fillId="0" borderId="0" xfId="3" applyFont="1" applyAlignment="1">
      <alignment horizontal="right"/>
    </xf>
    <xf numFmtId="0" fontId="4" fillId="0" borderId="0" xfId="47" applyFont="1" applyAlignment="1"/>
    <xf numFmtId="0" fontId="4" fillId="0" borderId="0" xfId="47" applyFont="1"/>
    <xf numFmtId="0" fontId="3" fillId="0" borderId="10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top"/>
    </xf>
    <xf numFmtId="0" fontId="3" fillId="0" borderId="15" xfId="3" applyFont="1" applyBorder="1" applyAlignment="1">
      <alignment horizontal="right" vertical="top" wrapText="1"/>
    </xf>
    <xf numFmtId="0" fontId="3" fillId="0" borderId="13" xfId="3" applyFont="1" applyBorder="1" applyAlignment="1">
      <alignment horizontal="center" vertical="top" wrapText="1"/>
    </xf>
    <xf numFmtId="41" fontId="3" fillId="0" borderId="11" xfId="31" applyFont="1" applyBorder="1" applyAlignment="1">
      <alignment horizontal="left" vertical="top"/>
    </xf>
    <xf numFmtId="0" fontId="3" fillId="0" borderId="0" xfId="47" applyFont="1"/>
    <xf numFmtId="0" fontId="3" fillId="0" borderId="0" xfId="3" applyFont="1" applyBorder="1" applyAlignment="1">
      <alignment wrapText="1"/>
    </xf>
    <xf numFmtId="0" fontId="3" fillId="0" borderId="17" xfId="3" applyFont="1" applyBorder="1" applyAlignment="1">
      <alignment horizontal="center" wrapText="1"/>
    </xf>
    <xf numFmtId="0" fontId="3" fillId="0" borderId="12" xfId="3" applyFont="1" applyBorder="1" applyAlignment="1">
      <alignment horizontal="center" wrapText="1"/>
    </xf>
    <xf numFmtId="0" fontId="3" fillId="0" borderId="14" xfId="3" applyFont="1" applyBorder="1" applyAlignment="1">
      <alignment wrapText="1"/>
    </xf>
    <xf numFmtId="0" fontId="3" fillId="0" borderId="15" xfId="3" applyFont="1" applyBorder="1" applyAlignment="1">
      <alignment vertical="top" wrapText="1"/>
    </xf>
    <xf numFmtId="0" fontId="4" fillId="0" borderId="18" xfId="3" applyFont="1" applyBorder="1" applyAlignment="1">
      <alignment horizontal="center" wrapText="1"/>
    </xf>
    <xf numFmtId="0" fontId="3" fillId="0" borderId="18" xfId="3" applyFont="1" applyBorder="1"/>
    <xf numFmtId="0" fontId="3" fillId="0" borderId="19" xfId="3" applyFont="1" applyBorder="1" applyAlignment="1">
      <alignment horizontal="center"/>
    </xf>
    <xf numFmtId="0" fontId="3" fillId="0" borderId="15" xfId="3" applyFont="1" applyBorder="1" applyAlignment="1">
      <alignment horizontal="center" vertical="top"/>
    </xf>
    <xf numFmtId="0" fontId="3" fillId="0" borderId="16" xfId="3" applyFont="1" applyBorder="1" applyAlignment="1">
      <alignment vertical="top"/>
    </xf>
    <xf numFmtId="0" fontId="3" fillId="0" borderId="13" xfId="3" applyFont="1" applyBorder="1" applyAlignment="1">
      <alignment vertical="top"/>
    </xf>
    <xf numFmtId="0" fontId="25" fillId="0" borderId="0" xfId="54" applyFont="1" applyFill="1" applyProtection="1"/>
    <xf numFmtId="164" fontId="23" fillId="0" borderId="0" xfId="53" applyNumberFormat="1" applyFont="1" applyFill="1" applyAlignment="1" applyProtection="1">
      <alignment horizontal="center"/>
    </xf>
    <xf numFmtId="0" fontId="25" fillId="0" borderId="11" xfId="54" applyFont="1" applyFill="1" applyBorder="1" applyProtection="1"/>
    <xf numFmtId="0" fontId="3" fillId="0" borderId="15" xfId="3" applyFont="1" applyFill="1" applyBorder="1" applyAlignment="1">
      <alignment horizontal="center" vertical="top"/>
    </xf>
    <xf numFmtId="0" fontId="3" fillId="0" borderId="15" xfId="3" applyFont="1" applyFill="1" applyBorder="1" applyAlignment="1">
      <alignment vertical="top" wrapText="1"/>
    </xf>
    <xf numFmtId="0" fontId="3" fillId="0" borderId="15" xfId="3" applyFont="1" applyFill="1" applyBorder="1" applyAlignment="1">
      <alignment vertical="top"/>
    </xf>
    <xf numFmtId="0" fontId="3" fillId="0" borderId="13" xfId="3" applyFont="1" applyFill="1" applyBorder="1" applyAlignment="1">
      <alignment horizontal="center" vertical="top"/>
    </xf>
    <xf numFmtId="0" fontId="3" fillId="0" borderId="11" xfId="3" applyFont="1" applyFill="1" applyBorder="1" applyAlignment="1">
      <alignment horizontal="center" vertical="top"/>
    </xf>
    <xf numFmtId="0" fontId="3" fillId="0" borderId="11" xfId="3" applyFont="1" applyFill="1" applyBorder="1" applyAlignment="1">
      <alignment vertical="top" wrapText="1"/>
    </xf>
    <xf numFmtId="41" fontId="3" fillId="0" borderId="11" xfId="31" applyFont="1" applyFill="1" applyBorder="1" applyAlignment="1">
      <alignment vertical="top"/>
    </xf>
    <xf numFmtId="0" fontId="3" fillId="0" borderId="11" xfId="3" applyFont="1" applyFill="1" applyBorder="1" applyAlignment="1">
      <alignment horizontal="left" vertical="top"/>
    </xf>
    <xf numFmtId="0" fontId="3" fillId="0" borderId="11" xfId="3" applyFont="1" applyFill="1" applyBorder="1" applyAlignment="1">
      <alignment horizontal="left" vertical="top" wrapText="1"/>
    </xf>
    <xf numFmtId="0" fontId="3" fillId="0" borderId="15" xfId="3" applyFont="1" applyFill="1" applyBorder="1" applyAlignment="1">
      <alignment horizontal="right" vertical="top" wrapText="1"/>
    </xf>
    <xf numFmtId="0" fontId="3" fillId="0" borderId="13" xfId="3" applyFont="1" applyFill="1" applyBorder="1" applyAlignment="1">
      <alignment horizontal="center" vertical="top" wrapText="1"/>
    </xf>
    <xf numFmtId="0" fontId="25" fillId="0" borderId="11" xfId="54" applyFont="1" applyFill="1" applyBorder="1" applyAlignment="1" applyProtection="1">
      <alignment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Fill="1" applyBorder="1" applyAlignment="1">
      <alignment vertical="top" wrapText="1"/>
    </xf>
    <xf numFmtId="0" fontId="3" fillId="0" borderId="11" xfId="54" applyFont="1" applyFill="1" applyBorder="1" applyProtection="1"/>
    <xf numFmtId="0" fontId="3" fillId="0" borderId="15" xfId="0" applyFont="1" applyFill="1" applyBorder="1" applyAlignment="1">
      <alignment vertical="top"/>
    </xf>
    <xf numFmtId="0" fontId="3" fillId="0" borderId="13" xfId="0" applyFont="1" applyFill="1" applyBorder="1" applyAlignment="1">
      <alignment horizontal="center" vertical="top"/>
    </xf>
    <xf numFmtId="164" fontId="26" fillId="0" borderId="0" xfId="1" applyNumberFormat="1" applyFont="1" applyFill="1" applyAlignment="1" applyProtection="1">
      <alignment horizontal="center"/>
    </xf>
    <xf numFmtId="165" fontId="3" fillId="0" borderId="11" xfId="0" applyNumberFormat="1" applyFont="1" applyFill="1" applyBorder="1" applyAlignment="1">
      <alignment vertical="top"/>
    </xf>
    <xf numFmtId="0" fontId="3" fillId="0" borderId="0" xfId="54" applyFont="1" applyFill="1" applyProtection="1"/>
    <xf numFmtId="0" fontId="3" fillId="0" borderId="11" xfId="0" applyFont="1" applyBorder="1" applyAlignment="1">
      <alignment vertical="top"/>
    </xf>
    <xf numFmtId="0" fontId="27" fillId="0" borderId="11" xfId="54" applyFont="1" applyFill="1" applyBorder="1" applyProtection="1"/>
    <xf numFmtId="0" fontId="3" fillId="0" borderId="15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41" fontId="3" fillId="0" borderId="11" xfId="2" applyFont="1" applyBorder="1" applyAlignment="1">
      <alignment vertical="top"/>
    </xf>
    <xf numFmtId="165" fontId="3" fillId="0" borderId="11" xfId="0" applyNumberFormat="1" applyFont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 wrapText="1"/>
    </xf>
    <xf numFmtId="41" fontId="3" fillId="0" borderId="11" xfId="2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11" xfId="54" applyFont="1" applyFill="1" applyBorder="1" applyAlignment="1" applyProtection="1">
      <alignment wrapText="1"/>
    </xf>
    <xf numFmtId="0" fontId="4" fillId="0" borderId="15" xfId="3" applyFont="1" applyBorder="1" applyAlignment="1">
      <alignment vertical="top" wrapText="1"/>
    </xf>
    <xf numFmtId="0" fontId="4" fillId="0" borderId="16" xfId="3" applyFont="1" applyBorder="1" applyAlignment="1">
      <alignment vertical="top" wrapText="1"/>
    </xf>
    <xf numFmtId="41" fontId="2" fillId="0" borderId="0" xfId="3" applyNumberFormat="1"/>
    <xf numFmtId="41" fontId="4" fillId="0" borderId="11" xfId="3" applyNumberFormat="1" applyFont="1" applyBorder="1" applyAlignment="1">
      <alignment vertical="top"/>
    </xf>
    <xf numFmtId="41" fontId="4" fillId="0" borderId="11" xfId="3" applyNumberFormat="1" applyFont="1" applyFill="1" applyBorder="1" applyAlignment="1">
      <alignment vertical="top"/>
    </xf>
    <xf numFmtId="0" fontId="3" fillId="0" borderId="0" xfId="47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/>
    <xf numFmtId="0" fontId="4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5" fontId="4" fillId="0" borderId="14" xfId="0" applyNumberFormat="1" applyFont="1" applyBorder="1"/>
    <xf numFmtId="0" fontId="3" fillId="0" borderId="0" xfId="0" applyFont="1" applyAlignment="1">
      <alignment horizontal="center"/>
    </xf>
    <xf numFmtId="0" fontId="3" fillId="0" borderId="0" xfId="47" applyFont="1" applyAlignment="1"/>
    <xf numFmtId="164" fontId="23" fillId="0" borderId="0" xfId="53" applyNumberFormat="1" applyFont="1" applyFill="1" applyAlignment="1" applyProtection="1">
      <alignment horizontal="center" vertical="top"/>
    </xf>
    <xf numFmtId="164" fontId="26" fillId="0" borderId="0" xfId="1" applyNumberFormat="1" applyFont="1" applyFill="1" applyAlignment="1" applyProtection="1">
      <alignment horizontal="center" vertical="top"/>
    </xf>
    <xf numFmtId="0" fontId="3" fillId="0" borderId="0" xfId="54" applyFont="1" applyFill="1" applyAlignment="1" applyProtection="1">
      <alignment vertical="top"/>
    </xf>
    <xf numFmtId="0" fontId="25" fillId="0" borderId="0" xfId="54" applyFont="1" applyFill="1" applyAlignment="1" applyProtection="1">
      <alignment vertical="top"/>
    </xf>
    <xf numFmtId="41" fontId="25" fillId="0" borderId="11" xfId="3" applyNumberFormat="1" applyFont="1" applyFill="1" applyBorder="1" applyAlignment="1">
      <alignment vertical="top"/>
    </xf>
    <xf numFmtId="0" fontId="0" fillId="0" borderId="11" xfId="0" applyBorder="1" applyAlignment="1">
      <alignment horizontal="left" vertical="top" wrapText="1"/>
    </xf>
    <xf numFmtId="0" fontId="3" fillId="0" borderId="15" xfId="54" applyFont="1" applyFill="1" applyBorder="1" applyProtection="1"/>
    <xf numFmtId="0" fontId="4" fillId="0" borderId="0" xfId="3" applyFont="1" applyAlignment="1">
      <alignment horizont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3" fillId="0" borderId="0" xfId="47" applyFont="1" applyAlignment="1">
      <alignment horizontal="center"/>
    </xf>
    <xf numFmtId="0" fontId="3" fillId="0" borderId="0" xfId="3" applyFont="1"/>
    <xf numFmtId="0" fontId="3" fillId="0" borderId="12" xfId="3" applyFont="1" applyBorder="1" applyAlignment="1">
      <alignment horizontal="center"/>
    </xf>
    <xf numFmtId="0" fontId="4" fillId="0" borderId="0" xfId="47" applyFont="1" applyAlignment="1">
      <alignment horizontal="center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55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[0]" xfId="2" builtinId="6"/>
    <cellStyle name="Comma [0] 2" xfId="32"/>
    <cellStyle name="Comma [0] 3" xfId="33"/>
    <cellStyle name="Comma [0] 4" xfId="31"/>
    <cellStyle name="Comma 2" xfId="5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43"/>
    <cellStyle name="Normal 3" xfId="44"/>
    <cellStyle name="Normal 4" xfId="45"/>
    <cellStyle name="Normal 4 2" xfId="54"/>
    <cellStyle name="Normal 5" xfId="46"/>
    <cellStyle name="Normal 6" xfId="3"/>
    <cellStyle name="Normal_KIB" xfId="47"/>
    <cellStyle name="Note 2" xfId="48"/>
    <cellStyle name="Output 2" xfId="49"/>
    <cellStyle name="Title 2" xfId="50"/>
    <cellStyle name="Total 2" xfId="51"/>
    <cellStyle name="Warning Text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%20Rekap%20RKBMD%20&amp;%20RKPBMD%20Kab.%20Breb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KBMD 2022"/>
      <sheetName val="RKPBMD 2022"/>
    </sheetNames>
    <sheetDataSet>
      <sheetData sheetId="0">
        <row r="2">
          <cell r="A2" t="str">
            <v>OPD           : BADAN PENDAPATAN DAERAH KABUPATEN BREBES</v>
          </cell>
        </row>
        <row r="3">
          <cell r="A3" t="str">
            <v>KAB/KOTA  : BREBES</v>
          </cell>
        </row>
        <row r="4">
          <cell r="A4" t="str">
            <v>PROVINSI   : JAWA TENGAH</v>
          </cell>
        </row>
        <row r="6">
          <cell r="A6" t="str">
            <v>TAHUN ANGGARAN 2022</v>
          </cell>
          <cell r="B6"/>
          <cell r="C6"/>
          <cell r="D6"/>
          <cell r="E6"/>
          <cell r="F6"/>
          <cell r="G6"/>
          <cell r="H6"/>
          <cell r="I6"/>
        </row>
        <row r="33">
          <cell r="G33" t="str">
            <v xml:space="preserve">Brebes, ..... .................... </v>
          </cell>
        </row>
        <row r="36">
          <cell r="G36" t="str">
            <v>KABUPATEN BREBES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view="pageBreakPreview" topLeftCell="A34" zoomScaleNormal="100" zoomScaleSheetLayoutView="100" workbookViewId="0">
      <selection activeCell="I32" sqref="I32"/>
    </sheetView>
  </sheetViews>
  <sheetFormatPr defaultRowHeight="15" x14ac:dyDescent="0.25"/>
  <cols>
    <col min="1" max="1" width="5.42578125" customWidth="1"/>
    <col min="2" max="2" width="24.5703125" customWidth="1"/>
    <col min="3" max="3" width="38.140625" customWidth="1"/>
    <col min="4" max="4" width="4.7109375" customWidth="1"/>
    <col min="5" max="5" width="8.42578125" customWidth="1"/>
    <col min="6" max="6" width="16.42578125" customWidth="1"/>
    <col min="7" max="7" width="17.42578125" customWidth="1"/>
    <col min="8" max="8" width="29.85546875" customWidth="1"/>
    <col min="9" max="9" width="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7"/>
      <c r="I1" s="2" t="s">
        <v>0</v>
      </c>
    </row>
    <row r="2" spans="1:9" x14ac:dyDescent="0.25">
      <c r="A2" s="2" t="s">
        <v>64</v>
      </c>
      <c r="B2" s="1"/>
      <c r="C2" s="3"/>
      <c r="D2" s="3"/>
      <c r="E2" s="1"/>
      <c r="F2" s="1"/>
      <c r="G2" s="1"/>
      <c r="H2" s="1"/>
      <c r="I2" s="1"/>
    </row>
    <row r="3" spans="1:9" x14ac:dyDescent="0.25">
      <c r="A3" s="2" t="s">
        <v>1</v>
      </c>
      <c r="B3" s="1"/>
      <c r="C3" s="3"/>
      <c r="D3" s="3"/>
      <c r="E3" s="1"/>
      <c r="F3" s="1"/>
      <c r="G3" s="1"/>
      <c r="H3" s="1"/>
      <c r="I3" s="1"/>
    </row>
    <row r="4" spans="1:9" x14ac:dyDescent="0.25">
      <c r="A4" s="2" t="s">
        <v>2</v>
      </c>
      <c r="B4" s="1"/>
      <c r="C4" s="3"/>
      <c r="D4" s="3"/>
      <c r="E4" s="1"/>
      <c r="F4" s="1"/>
      <c r="G4" s="1"/>
      <c r="H4" s="1"/>
      <c r="I4" s="1"/>
    </row>
    <row r="5" spans="1:9" x14ac:dyDescent="0.25">
      <c r="A5" s="121" t="s">
        <v>3</v>
      </c>
      <c r="B5" s="121"/>
      <c r="C5" s="121"/>
      <c r="D5" s="121"/>
      <c r="E5" s="121"/>
      <c r="F5" s="121"/>
      <c r="G5" s="121"/>
      <c r="H5" s="121"/>
      <c r="I5" s="121"/>
    </row>
    <row r="6" spans="1:9" x14ac:dyDescent="0.25">
      <c r="A6" s="121" t="s">
        <v>4</v>
      </c>
      <c r="B6" s="121"/>
      <c r="C6" s="121"/>
      <c r="D6" s="121"/>
      <c r="E6" s="121"/>
      <c r="F6" s="121"/>
      <c r="G6" s="121"/>
      <c r="H6" s="121"/>
      <c r="I6" s="121"/>
    </row>
    <row r="7" spans="1:9" x14ac:dyDescent="0.25">
      <c r="A7" s="5"/>
      <c r="B7" s="29"/>
      <c r="C7" s="29"/>
      <c r="D7" s="5"/>
      <c r="E7" s="5"/>
      <c r="F7" s="5"/>
      <c r="G7" s="5"/>
      <c r="H7" s="5"/>
      <c r="I7" s="5"/>
    </row>
    <row r="8" spans="1:9" x14ac:dyDescent="0.25">
      <c r="A8" s="122" t="s">
        <v>5</v>
      </c>
      <c r="B8" s="129" t="s">
        <v>6</v>
      </c>
      <c r="C8" s="21" t="s">
        <v>7</v>
      </c>
      <c r="D8" s="122" t="s">
        <v>8</v>
      </c>
      <c r="E8" s="122"/>
      <c r="F8" s="20" t="s">
        <v>9</v>
      </c>
      <c r="G8" s="21" t="s">
        <v>10</v>
      </c>
      <c r="H8" s="122" t="s">
        <v>11</v>
      </c>
      <c r="I8" s="122" t="s">
        <v>12</v>
      </c>
    </row>
    <row r="9" spans="1:9" x14ac:dyDescent="0.25">
      <c r="A9" s="123"/>
      <c r="B9" s="130"/>
      <c r="C9" s="23" t="s">
        <v>13</v>
      </c>
      <c r="D9" s="123" t="s">
        <v>14</v>
      </c>
      <c r="E9" s="123"/>
      <c r="F9" s="22" t="s">
        <v>15</v>
      </c>
      <c r="G9" s="23" t="s">
        <v>16</v>
      </c>
      <c r="H9" s="123"/>
      <c r="I9" s="123"/>
    </row>
    <row r="10" spans="1:9" x14ac:dyDescent="0.25">
      <c r="A10" s="4">
        <v>1</v>
      </c>
      <c r="B10" s="30">
        <v>2</v>
      </c>
      <c r="C10" s="31">
        <v>3</v>
      </c>
      <c r="D10" s="127">
        <v>4</v>
      </c>
      <c r="E10" s="127"/>
      <c r="F10" s="4">
        <v>5</v>
      </c>
      <c r="G10" s="4">
        <v>6</v>
      </c>
      <c r="H10" s="4">
        <v>7</v>
      </c>
      <c r="I10" s="4">
        <v>8</v>
      </c>
    </row>
    <row r="11" spans="1:9" x14ac:dyDescent="0.25">
      <c r="A11" s="6"/>
      <c r="B11" s="77" t="s">
        <v>65</v>
      </c>
      <c r="C11" s="7"/>
      <c r="D11" s="38"/>
      <c r="E11" s="39"/>
      <c r="F11" s="8"/>
      <c r="G11" s="6"/>
      <c r="H11" s="6"/>
      <c r="I11" s="6"/>
    </row>
    <row r="12" spans="1:9" ht="15" customHeight="1" x14ac:dyDescent="0.25">
      <c r="A12" s="37">
        <v>1</v>
      </c>
      <c r="B12" s="33" t="s">
        <v>17</v>
      </c>
      <c r="C12" s="42" t="s">
        <v>25</v>
      </c>
      <c r="D12" s="10">
        <v>2</v>
      </c>
      <c r="E12" s="24" t="s">
        <v>18</v>
      </c>
      <c r="F12" s="8">
        <v>10086000</v>
      </c>
      <c r="G12" s="13">
        <f>D12*F12</f>
        <v>20172000</v>
      </c>
      <c r="H12" s="40" t="s">
        <v>26</v>
      </c>
      <c r="I12" s="6"/>
    </row>
    <row r="13" spans="1:9" ht="15.75" x14ac:dyDescent="0.25">
      <c r="A13" s="37">
        <v>2</v>
      </c>
      <c r="B13" s="33" t="s">
        <v>19</v>
      </c>
      <c r="C13" s="42" t="s">
        <v>27</v>
      </c>
      <c r="D13" s="10">
        <v>2</v>
      </c>
      <c r="E13" s="24" t="s">
        <v>18</v>
      </c>
      <c r="F13" s="8">
        <v>25000000</v>
      </c>
      <c r="G13" s="13">
        <f t="shared" ref="G13:G24" si="0">D13*F13</f>
        <v>50000000</v>
      </c>
      <c r="H13" s="40" t="s">
        <v>28</v>
      </c>
      <c r="I13" s="6"/>
    </row>
    <row r="14" spans="1:9" ht="15" customHeight="1" x14ac:dyDescent="0.25">
      <c r="A14" s="37">
        <v>3</v>
      </c>
      <c r="B14" s="33" t="s">
        <v>29</v>
      </c>
      <c r="C14" s="42" t="s">
        <v>30</v>
      </c>
      <c r="D14" s="10">
        <v>5</v>
      </c>
      <c r="E14" s="24" t="s">
        <v>18</v>
      </c>
      <c r="F14" s="8">
        <v>4500000</v>
      </c>
      <c r="G14" s="13">
        <f t="shared" si="0"/>
        <v>22500000</v>
      </c>
      <c r="H14" s="40" t="s">
        <v>31</v>
      </c>
      <c r="I14" s="6"/>
    </row>
    <row r="15" spans="1:9" ht="15" customHeight="1" x14ac:dyDescent="0.25">
      <c r="A15" s="37">
        <v>4</v>
      </c>
      <c r="B15" s="33" t="s">
        <v>66</v>
      </c>
      <c r="C15" s="12" t="s">
        <v>56</v>
      </c>
      <c r="D15" s="10">
        <v>2</v>
      </c>
      <c r="E15" s="24" t="s">
        <v>58</v>
      </c>
      <c r="F15" s="8">
        <v>7337000</v>
      </c>
      <c r="G15" s="13">
        <f t="shared" si="0"/>
        <v>14674000</v>
      </c>
      <c r="H15" s="40" t="s">
        <v>59</v>
      </c>
      <c r="I15" s="6"/>
    </row>
    <row r="16" spans="1:9" ht="15" customHeight="1" x14ac:dyDescent="0.25">
      <c r="A16" s="37">
        <v>5</v>
      </c>
      <c r="B16" s="33" t="s">
        <v>67</v>
      </c>
      <c r="C16" s="12" t="s">
        <v>67</v>
      </c>
      <c r="D16" s="10">
        <v>1</v>
      </c>
      <c r="E16" s="24" t="s">
        <v>18</v>
      </c>
      <c r="F16" s="8">
        <v>4500000</v>
      </c>
      <c r="G16" s="13">
        <f t="shared" si="0"/>
        <v>4500000</v>
      </c>
      <c r="H16" s="15" t="s">
        <v>118</v>
      </c>
      <c r="I16" s="6"/>
    </row>
    <row r="17" spans="1:9" ht="15" customHeight="1" x14ac:dyDescent="0.25">
      <c r="A17" s="37">
        <v>6</v>
      </c>
      <c r="B17" s="33" t="s">
        <v>68</v>
      </c>
      <c r="C17" s="12" t="s">
        <v>68</v>
      </c>
      <c r="D17" s="10">
        <v>1</v>
      </c>
      <c r="E17" s="24" t="s">
        <v>18</v>
      </c>
      <c r="F17" s="8">
        <v>3600000</v>
      </c>
      <c r="G17" s="13">
        <f t="shared" si="0"/>
        <v>3600000</v>
      </c>
      <c r="H17" s="15" t="s">
        <v>119</v>
      </c>
      <c r="I17" s="6"/>
    </row>
    <row r="18" spans="1:9" ht="15" customHeight="1" x14ac:dyDescent="0.25">
      <c r="A18" s="37">
        <v>7</v>
      </c>
      <c r="B18" s="33" t="s">
        <v>69</v>
      </c>
      <c r="C18" s="12" t="s">
        <v>69</v>
      </c>
      <c r="D18" s="10">
        <v>6</v>
      </c>
      <c r="E18" s="24" t="s">
        <v>18</v>
      </c>
      <c r="F18" s="8">
        <v>3600000</v>
      </c>
      <c r="G18" s="13">
        <f t="shared" si="0"/>
        <v>21600000</v>
      </c>
      <c r="H18" s="15" t="s">
        <v>120</v>
      </c>
      <c r="I18" s="6"/>
    </row>
    <row r="19" spans="1:9" ht="15" customHeight="1" x14ac:dyDescent="0.25">
      <c r="A19" s="37">
        <v>8</v>
      </c>
      <c r="B19" s="33" t="s">
        <v>70</v>
      </c>
      <c r="C19" s="12" t="s">
        <v>70</v>
      </c>
      <c r="D19" s="10">
        <v>6</v>
      </c>
      <c r="E19" s="24" t="s">
        <v>18</v>
      </c>
      <c r="F19" s="8">
        <v>3600000</v>
      </c>
      <c r="G19" s="13">
        <f t="shared" si="0"/>
        <v>21600000</v>
      </c>
      <c r="H19" s="15" t="s">
        <v>120</v>
      </c>
      <c r="I19" s="6"/>
    </row>
    <row r="20" spans="1:9" ht="15" customHeight="1" x14ac:dyDescent="0.25">
      <c r="A20" s="37">
        <v>9</v>
      </c>
      <c r="B20" s="33" t="s">
        <v>71</v>
      </c>
      <c r="C20" s="12" t="s">
        <v>71</v>
      </c>
      <c r="D20" s="10">
        <v>50</v>
      </c>
      <c r="E20" s="24" t="s">
        <v>18</v>
      </c>
      <c r="F20" s="8">
        <v>1620000</v>
      </c>
      <c r="G20" s="13">
        <f t="shared" si="0"/>
        <v>81000000</v>
      </c>
      <c r="H20" s="15" t="s">
        <v>121</v>
      </c>
      <c r="I20" s="6"/>
    </row>
    <row r="21" spans="1:9" ht="15.75" customHeight="1" x14ac:dyDescent="0.25">
      <c r="A21" s="37">
        <v>10</v>
      </c>
      <c r="B21" s="33" t="s">
        <v>72</v>
      </c>
      <c r="C21" s="12" t="s">
        <v>73</v>
      </c>
      <c r="D21" s="10">
        <v>1</v>
      </c>
      <c r="E21" s="24" t="s">
        <v>18</v>
      </c>
      <c r="F21" s="8">
        <v>3100000</v>
      </c>
      <c r="G21" s="13">
        <f t="shared" si="0"/>
        <v>3100000</v>
      </c>
      <c r="H21" s="15" t="s">
        <v>122</v>
      </c>
      <c r="I21" s="6"/>
    </row>
    <row r="22" spans="1:9" ht="30.75" customHeight="1" x14ac:dyDescent="0.25">
      <c r="A22" s="37">
        <v>11</v>
      </c>
      <c r="B22" s="33" t="s">
        <v>79</v>
      </c>
      <c r="C22" s="119" t="s">
        <v>78</v>
      </c>
      <c r="D22" s="10">
        <v>4</v>
      </c>
      <c r="E22" s="24" t="s">
        <v>18</v>
      </c>
      <c r="F22" s="8">
        <v>2447000</v>
      </c>
      <c r="G22" s="13">
        <f t="shared" si="0"/>
        <v>9788000</v>
      </c>
      <c r="H22" s="15" t="s">
        <v>123</v>
      </c>
      <c r="I22" s="6"/>
    </row>
    <row r="23" spans="1:9" ht="15.75" customHeight="1" x14ac:dyDescent="0.25">
      <c r="A23" s="37">
        <v>12</v>
      </c>
      <c r="B23" s="33" t="s">
        <v>133</v>
      </c>
      <c r="C23" s="12" t="s">
        <v>132</v>
      </c>
      <c r="D23" s="10">
        <v>12</v>
      </c>
      <c r="E23" s="24" t="s">
        <v>124</v>
      </c>
      <c r="F23" s="8">
        <v>302000</v>
      </c>
      <c r="G23" s="13">
        <f t="shared" si="0"/>
        <v>3624000</v>
      </c>
      <c r="H23" s="15" t="s">
        <v>125</v>
      </c>
      <c r="I23" s="6"/>
    </row>
    <row r="24" spans="1:9" ht="15.75" customHeight="1" x14ac:dyDescent="0.25">
      <c r="A24" s="37">
        <v>13</v>
      </c>
      <c r="B24" s="33" t="s">
        <v>129</v>
      </c>
      <c r="C24" s="12" t="s">
        <v>130</v>
      </c>
      <c r="D24" s="10">
        <v>1</v>
      </c>
      <c r="E24" s="24" t="s">
        <v>18</v>
      </c>
      <c r="F24" s="8">
        <v>316044000</v>
      </c>
      <c r="G24" s="13">
        <f t="shared" si="0"/>
        <v>316044000</v>
      </c>
      <c r="H24" s="15" t="s">
        <v>131</v>
      </c>
      <c r="I24" s="6"/>
    </row>
    <row r="25" spans="1:9" ht="15.75" customHeight="1" x14ac:dyDescent="0.25">
      <c r="A25" s="37">
        <v>14</v>
      </c>
      <c r="B25" s="57" t="s">
        <v>61</v>
      </c>
      <c r="C25" s="58"/>
      <c r="D25" s="58">
        <v>2</v>
      </c>
      <c r="E25" s="59" t="s">
        <v>18</v>
      </c>
      <c r="F25" s="60">
        <v>30213000</v>
      </c>
      <c r="G25" s="61">
        <f t="shared" ref="G25" si="1">F25*D25</f>
        <v>60426000</v>
      </c>
      <c r="H25" s="62" t="s">
        <v>43</v>
      </c>
      <c r="I25" s="6" t="s">
        <v>135</v>
      </c>
    </row>
    <row r="26" spans="1:9" ht="15.75" customHeight="1" x14ac:dyDescent="0.25">
      <c r="A26" s="37"/>
      <c r="B26" s="120"/>
      <c r="C26" s="58"/>
      <c r="D26" s="58"/>
      <c r="E26" s="59"/>
      <c r="F26" s="60"/>
      <c r="G26" s="61"/>
      <c r="H26" s="62"/>
      <c r="I26" s="6"/>
    </row>
    <row r="27" spans="1:9" ht="15" customHeight="1" x14ac:dyDescent="0.25">
      <c r="A27" s="37"/>
      <c r="B27" s="33"/>
      <c r="C27" s="12"/>
      <c r="D27" s="10"/>
      <c r="E27" s="24"/>
      <c r="F27" s="8"/>
      <c r="G27" s="79">
        <f>SUM(G12:G25)</f>
        <v>632628000</v>
      </c>
      <c r="H27" s="15"/>
      <c r="I27" s="6"/>
    </row>
    <row r="28" spans="1:9" ht="15" customHeight="1" x14ac:dyDescent="0.25">
      <c r="A28" s="37"/>
      <c r="B28" s="33"/>
      <c r="C28" s="12"/>
      <c r="D28" s="10"/>
      <c r="E28" s="24"/>
      <c r="F28" s="8"/>
      <c r="G28" s="79"/>
      <c r="H28" s="15"/>
      <c r="I28" s="6"/>
    </row>
    <row r="29" spans="1:9" x14ac:dyDescent="0.25">
      <c r="A29" s="11"/>
      <c r="B29" s="77" t="s">
        <v>62</v>
      </c>
      <c r="C29" s="12"/>
      <c r="D29" s="10"/>
      <c r="E29" s="24"/>
      <c r="F29" s="8"/>
      <c r="G29" s="13"/>
      <c r="H29" s="15"/>
      <c r="I29" s="6"/>
    </row>
    <row r="30" spans="1:9" ht="15.75" x14ac:dyDescent="0.25">
      <c r="A30" s="43">
        <v>1</v>
      </c>
      <c r="B30" s="44" t="s">
        <v>17</v>
      </c>
      <c r="C30" s="42" t="s">
        <v>25</v>
      </c>
      <c r="D30" s="45">
        <v>13</v>
      </c>
      <c r="E30" s="46" t="s">
        <v>18</v>
      </c>
      <c r="F30" s="41">
        <v>10086000</v>
      </c>
      <c r="G30" s="118">
        <f>D30*F30</f>
        <v>131118000</v>
      </c>
      <c r="H30" s="40" t="s">
        <v>26</v>
      </c>
      <c r="I30" s="6"/>
    </row>
    <row r="31" spans="1:9" ht="15.75" x14ac:dyDescent="0.25">
      <c r="A31" s="43">
        <v>2</v>
      </c>
      <c r="B31" s="44" t="s">
        <v>19</v>
      </c>
      <c r="C31" s="42" t="s">
        <v>27</v>
      </c>
      <c r="D31" s="45">
        <v>4</v>
      </c>
      <c r="E31" s="46" t="s">
        <v>18</v>
      </c>
      <c r="F31" s="41">
        <v>25000000</v>
      </c>
      <c r="G31" s="118">
        <f t="shared" ref="G31:G43" si="2">D31*F31</f>
        <v>100000000</v>
      </c>
      <c r="H31" s="40" t="s">
        <v>28</v>
      </c>
      <c r="I31" s="6"/>
    </row>
    <row r="32" spans="1:9" ht="15.75" x14ac:dyDescent="0.25">
      <c r="A32" s="43">
        <v>3</v>
      </c>
      <c r="B32" s="44" t="s">
        <v>29</v>
      </c>
      <c r="C32" s="42" t="s">
        <v>30</v>
      </c>
      <c r="D32" s="45">
        <v>13</v>
      </c>
      <c r="E32" s="46" t="s">
        <v>18</v>
      </c>
      <c r="F32" s="41">
        <v>4500000</v>
      </c>
      <c r="G32" s="118">
        <f t="shared" si="2"/>
        <v>58500000</v>
      </c>
      <c r="H32" s="40" t="s">
        <v>31</v>
      </c>
      <c r="I32" s="6"/>
    </row>
    <row r="33" spans="1:9" ht="31.5" x14ac:dyDescent="0.25">
      <c r="A33" s="43">
        <v>5</v>
      </c>
      <c r="B33" s="44" t="s">
        <v>21</v>
      </c>
      <c r="C33" s="54" t="s">
        <v>32</v>
      </c>
      <c r="D33" s="45">
        <v>6</v>
      </c>
      <c r="E33" s="46" t="s">
        <v>18</v>
      </c>
      <c r="F33" s="114">
        <v>3549000</v>
      </c>
      <c r="G33" s="118">
        <f t="shared" si="2"/>
        <v>21294000</v>
      </c>
      <c r="H33" s="117" t="s">
        <v>33</v>
      </c>
      <c r="I33" s="6"/>
    </row>
    <row r="34" spans="1:9" ht="15.75" x14ac:dyDescent="0.25">
      <c r="A34" s="43">
        <v>6</v>
      </c>
      <c r="B34" s="44" t="s">
        <v>34</v>
      </c>
      <c r="C34" s="42" t="s">
        <v>35</v>
      </c>
      <c r="D34" s="45">
        <v>13</v>
      </c>
      <c r="E34" s="46" t="s">
        <v>18</v>
      </c>
      <c r="F34" s="41">
        <v>4483000</v>
      </c>
      <c r="G34" s="118">
        <f t="shared" si="2"/>
        <v>58279000</v>
      </c>
      <c r="H34" s="40" t="s">
        <v>36</v>
      </c>
      <c r="I34" s="6"/>
    </row>
    <row r="35" spans="1:9" ht="15.75" x14ac:dyDescent="0.25">
      <c r="A35" s="47">
        <v>7</v>
      </c>
      <c r="B35" s="44" t="s">
        <v>37</v>
      </c>
      <c r="C35" s="42" t="s">
        <v>38</v>
      </c>
      <c r="D35" s="45">
        <v>13</v>
      </c>
      <c r="E35" s="46" t="s">
        <v>18</v>
      </c>
      <c r="F35" s="41">
        <v>1620000</v>
      </c>
      <c r="G35" s="118">
        <f t="shared" si="2"/>
        <v>21060000</v>
      </c>
      <c r="H35" s="40" t="s">
        <v>39</v>
      </c>
      <c r="I35" s="6"/>
    </row>
    <row r="36" spans="1:9" ht="15.75" x14ac:dyDescent="0.25">
      <c r="A36" s="47">
        <v>8</v>
      </c>
      <c r="B36" s="44" t="s">
        <v>40</v>
      </c>
      <c r="C36" s="48" t="s">
        <v>40</v>
      </c>
      <c r="D36" s="45">
        <v>1</v>
      </c>
      <c r="E36" s="46" t="s">
        <v>18</v>
      </c>
      <c r="F36" s="49">
        <v>92287000</v>
      </c>
      <c r="G36" s="118">
        <f t="shared" si="2"/>
        <v>92287000</v>
      </c>
      <c r="H36" s="50" t="s">
        <v>128</v>
      </c>
      <c r="I36" s="6"/>
    </row>
    <row r="37" spans="1:9" ht="31.5" x14ac:dyDescent="0.25">
      <c r="A37" s="47">
        <v>9</v>
      </c>
      <c r="B37" s="44" t="s">
        <v>41</v>
      </c>
      <c r="C37" s="54" t="s">
        <v>42</v>
      </c>
      <c r="D37" s="45">
        <v>5</v>
      </c>
      <c r="E37" s="46" t="s">
        <v>18</v>
      </c>
      <c r="F37" s="114">
        <v>30213000</v>
      </c>
      <c r="G37" s="118">
        <f t="shared" si="2"/>
        <v>151065000</v>
      </c>
      <c r="H37" s="117" t="s">
        <v>43</v>
      </c>
      <c r="I37" s="6"/>
    </row>
    <row r="38" spans="1:9" ht="15.75" x14ac:dyDescent="0.25">
      <c r="A38" s="47">
        <v>10</v>
      </c>
      <c r="B38" s="44" t="s">
        <v>44</v>
      </c>
      <c r="C38" s="51" t="s">
        <v>45</v>
      </c>
      <c r="D38" s="45">
        <v>13</v>
      </c>
      <c r="E38" s="46" t="s">
        <v>18</v>
      </c>
      <c r="F38" s="49">
        <v>1094000</v>
      </c>
      <c r="G38" s="118">
        <f t="shared" si="2"/>
        <v>14222000</v>
      </c>
      <c r="H38" s="50" t="s">
        <v>127</v>
      </c>
      <c r="I38" s="6"/>
    </row>
    <row r="39" spans="1:9" ht="15.75" x14ac:dyDescent="0.25">
      <c r="A39" s="47">
        <v>11</v>
      </c>
      <c r="B39" s="44" t="s">
        <v>46</v>
      </c>
      <c r="C39" s="51" t="s">
        <v>47</v>
      </c>
      <c r="D39" s="52">
        <v>2</v>
      </c>
      <c r="E39" s="46" t="s">
        <v>18</v>
      </c>
      <c r="F39" s="41">
        <v>12888000</v>
      </c>
      <c r="G39" s="118">
        <f t="shared" si="2"/>
        <v>25776000</v>
      </c>
      <c r="H39" s="40" t="s">
        <v>48</v>
      </c>
      <c r="I39" s="6"/>
    </row>
    <row r="40" spans="1:9" ht="15.75" x14ac:dyDescent="0.25">
      <c r="A40" s="47">
        <v>12</v>
      </c>
      <c r="B40" s="44" t="s">
        <v>49</v>
      </c>
      <c r="C40" s="42" t="s">
        <v>49</v>
      </c>
      <c r="D40" s="52">
        <v>1</v>
      </c>
      <c r="E40" s="46" t="s">
        <v>18</v>
      </c>
      <c r="F40" s="41">
        <v>1500000</v>
      </c>
      <c r="G40" s="118">
        <f t="shared" si="2"/>
        <v>1500000</v>
      </c>
      <c r="H40" s="40" t="s">
        <v>50</v>
      </c>
      <c r="I40" s="6"/>
    </row>
    <row r="41" spans="1:9" ht="15.75" x14ac:dyDescent="0.25">
      <c r="A41" s="47">
        <v>13</v>
      </c>
      <c r="B41" s="44" t="s">
        <v>51</v>
      </c>
      <c r="C41" s="42" t="s">
        <v>134</v>
      </c>
      <c r="D41" s="52">
        <v>2</v>
      </c>
      <c r="E41" s="46" t="s">
        <v>18</v>
      </c>
      <c r="F41" s="41">
        <v>25848000</v>
      </c>
      <c r="G41" s="118">
        <f t="shared" si="2"/>
        <v>51696000</v>
      </c>
      <c r="H41" s="40" t="s">
        <v>52</v>
      </c>
      <c r="I41" s="6"/>
    </row>
    <row r="42" spans="1:9" ht="31.5" x14ac:dyDescent="0.25">
      <c r="A42" s="47">
        <v>14</v>
      </c>
      <c r="B42" s="44" t="s">
        <v>53</v>
      </c>
      <c r="C42" s="54" t="s">
        <v>54</v>
      </c>
      <c r="D42" s="52">
        <v>1</v>
      </c>
      <c r="E42" s="46" t="s">
        <v>18</v>
      </c>
      <c r="F42" s="114">
        <v>6750000</v>
      </c>
      <c r="G42" s="118">
        <f t="shared" si="2"/>
        <v>6750000</v>
      </c>
      <c r="H42" s="117" t="s">
        <v>55</v>
      </c>
      <c r="I42" s="6"/>
    </row>
    <row r="43" spans="1:9" ht="15.75" x14ac:dyDescent="0.25">
      <c r="A43" s="47">
        <v>15</v>
      </c>
      <c r="B43" s="44" t="s">
        <v>56</v>
      </c>
      <c r="C43" s="51" t="s">
        <v>57</v>
      </c>
      <c r="D43" s="52">
        <v>1</v>
      </c>
      <c r="E43" s="53" t="s">
        <v>58</v>
      </c>
      <c r="F43" s="41">
        <v>7337000</v>
      </c>
      <c r="G43" s="118">
        <f t="shared" si="2"/>
        <v>7337000</v>
      </c>
      <c r="H43" s="40" t="s">
        <v>59</v>
      </c>
      <c r="I43" s="6"/>
    </row>
    <row r="44" spans="1:9" ht="15.75" x14ac:dyDescent="0.25">
      <c r="A44" s="47"/>
      <c r="B44" s="44"/>
      <c r="C44" s="51"/>
      <c r="D44" s="52"/>
      <c r="E44" s="53"/>
      <c r="F44" s="41"/>
      <c r="G44" s="80">
        <f>SUM(G30:G43)</f>
        <v>740884000</v>
      </c>
      <c r="H44" s="40"/>
      <c r="I44" s="6"/>
    </row>
    <row r="45" spans="1:9" x14ac:dyDescent="0.25">
      <c r="A45" s="11"/>
      <c r="B45" s="33"/>
      <c r="C45" s="12"/>
      <c r="D45" s="10"/>
      <c r="E45" s="24"/>
      <c r="F45" s="8"/>
      <c r="G45" s="13"/>
      <c r="H45" s="15"/>
      <c r="I45" s="6"/>
    </row>
    <row r="46" spans="1:9" x14ac:dyDescent="0.25">
      <c r="A46" s="11"/>
      <c r="B46" s="76" t="s">
        <v>63</v>
      </c>
      <c r="C46" s="12"/>
      <c r="D46" s="10"/>
      <c r="E46" s="24"/>
      <c r="F46" s="8"/>
      <c r="G46" s="13"/>
      <c r="H46" s="15"/>
      <c r="I46" s="6"/>
    </row>
    <row r="47" spans="1:9" x14ac:dyDescent="0.25">
      <c r="A47" s="55">
        <v>1</v>
      </c>
      <c r="B47" s="56" t="s">
        <v>17</v>
      </c>
      <c r="C47" s="57" t="s">
        <v>25</v>
      </c>
      <c r="D47" s="58">
        <v>10</v>
      </c>
      <c r="E47" s="59" t="s">
        <v>18</v>
      </c>
      <c r="F47" s="60">
        <v>10086000</v>
      </c>
      <c r="G47" s="61">
        <f t="shared" ref="G47:G56" si="3">F47*D47</f>
        <v>100860000</v>
      </c>
      <c r="H47" s="62" t="s">
        <v>26</v>
      </c>
      <c r="I47" s="63"/>
    </row>
    <row r="48" spans="1:9" x14ac:dyDescent="0.25">
      <c r="A48" s="55">
        <v>2</v>
      </c>
      <c r="B48" s="56" t="s">
        <v>19</v>
      </c>
      <c r="C48" s="64" t="s">
        <v>27</v>
      </c>
      <c r="D48" s="58">
        <v>4</v>
      </c>
      <c r="E48" s="59" t="s">
        <v>18</v>
      </c>
      <c r="F48" s="60">
        <v>15000000</v>
      </c>
      <c r="G48" s="61">
        <f t="shared" si="3"/>
        <v>60000000</v>
      </c>
      <c r="H48" s="62" t="s">
        <v>28</v>
      </c>
      <c r="I48" s="63"/>
    </row>
    <row r="49" spans="1:9" x14ac:dyDescent="0.25">
      <c r="A49" s="55">
        <v>3</v>
      </c>
      <c r="B49" s="65" t="s">
        <v>20</v>
      </c>
      <c r="C49" s="57" t="s">
        <v>30</v>
      </c>
      <c r="D49" s="58">
        <v>6</v>
      </c>
      <c r="E49" s="59" t="s">
        <v>18</v>
      </c>
      <c r="F49" s="60">
        <v>4500000</v>
      </c>
      <c r="G49" s="61">
        <f t="shared" si="3"/>
        <v>27000000</v>
      </c>
      <c r="H49" s="62" t="s">
        <v>31</v>
      </c>
      <c r="I49" s="63"/>
    </row>
    <row r="50" spans="1:9" x14ac:dyDescent="0.25">
      <c r="A50" s="55">
        <v>4</v>
      </c>
      <c r="B50" s="56" t="s">
        <v>34</v>
      </c>
      <c r="C50" s="57" t="s">
        <v>35</v>
      </c>
      <c r="D50" s="58">
        <v>15</v>
      </c>
      <c r="E50" s="59" t="s">
        <v>18</v>
      </c>
      <c r="F50" s="60">
        <v>4483000</v>
      </c>
      <c r="G50" s="61">
        <f t="shared" si="3"/>
        <v>67245000</v>
      </c>
      <c r="H50" s="62" t="s">
        <v>36</v>
      </c>
      <c r="I50" s="63"/>
    </row>
    <row r="51" spans="1:9" x14ac:dyDescent="0.25">
      <c r="A51" s="55">
        <v>5</v>
      </c>
      <c r="B51" s="56" t="s">
        <v>37</v>
      </c>
      <c r="C51" s="57" t="s">
        <v>38</v>
      </c>
      <c r="D51" s="58">
        <v>15</v>
      </c>
      <c r="E51" s="59" t="s">
        <v>18</v>
      </c>
      <c r="F51" s="60">
        <v>1620000</v>
      </c>
      <c r="G51" s="61">
        <f t="shared" si="3"/>
        <v>24300000</v>
      </c>
      <c r="H51" s="62" t="s">
        <v>39</v>
      </c>
      <c r="I51" s="63"/>
    </row>
    <row r="52" spans="1:9" ht="26.25" x14ac:dyDescent="0.25">
      <c r="A52" s="55">
        <v>6</v>
      </c>
      <c r="B52" s="65" t="s">
        <v>21</v>
      </c>
      <c r="C52" s="75" t="s">
        <v>32</v>
      </c>
      <c r="D52" s="58">
        <v>6</v>
      </c>
      <c r="E52" s="59" t="s">
        <v>18</v>
      </c>
      <c r="F52" s="115">
        <v>3549000</v>
      </c>
      <c r="G52" s="61">
        <f t="shared" si="3"/>
        <v>21294000</v>
      </c>
      <c r="H52" s="116" t="s">
        <v>33</v>
      </c>
      <c r="I52" s="63"/>
    </row>
    <row r="53" spans="1:9" x14ac:dyDescent="0.25">
      <c r="A53" s="55">
        <v>7</v>
      </c>
      <c r="B53" s="65" t="s">
        <v>126</v>
      </c>
      <c r="C53" s="66" t="s">
        <v>60</v>
      </c>
      <c r="D53" s="67">
        <v>4</v>
      </c>
      <c r="E53" s="68" t="s">
        <v>18</v>
      </c>
      <c r="F53" s="69">
        <v>2447000</v>
      </c>
      <c r="G53" s="70">
        <f t="shared" si="3"/>
        <v>9788000</v>
      </c>
      <c r="H53" s="15" t="s">
        <v>123</v>
      </c>
      <c r="I53" s="63"/>
    </row>
    <row r="54" spans="1:9" x14ac:dyDescent="0.25">
      <c r="A54" s="55">
        <v>8</v>
      </c>
      <c r="B54" s="65" t="s">
        <v>44</v>
      </c>
      <c r="C54" s="72" t="s">
        <v>45</v>
      </c>
      <c r="D54" s="58">
        <v>10</v>
      </c>
      <c r="E54" s="59" t="s">
        <v>18</v>
      </c>
      <c r="F54" s="73">
        <v>1094000</v>
      </c>
      <c r="G54" s="61">
        <f t="shared" si="3"/>
        <v>10940000</v>
      </c>
      <c r="H54" s="74" t="s">
        <v>127</v>
      </c>
      <c r="I54" s="6"/>
    </row>
    <row r="55" spans="1:9" x14ac:dyDescent="0.25">
      <c r="A55" s="55">
        <v>9</v>
      </c>
      <c r="B55" s="57" t="s">
        <v>61</v>
      </c>
      <c r="C55" s="58"/>
      <c r="D55" s="58">
        <v>10</v>
      </c>
      <c r="E55" s="59" t="s">
        <v>18</v>
      </c>
      <c r="F55" s="60">
        <v>30213000</v>
      </c>
      <c r="G55" s="61">
        <f t="shared" si="3"/>
        <v>302130000</v>
      </c>
      <c r="H55" s="62" t="s">
        <v>43</v>
      </c>
      <c r="I55" s="63"/>
    </row>
    <row r="56" spans="1:9" x14ac:dyDescent="0.25">
      <c r="A56" s="55">
        <v>10</v>
      </c>
      <c r="B56" s="65" t="s">
        <v>22</v>
      </c>
      <c r="C56" s="66"/>
      <c r="D56" s="67">
        <v>1</v>
      </c>
      <c r="E56" s="68" t="s">
        <v>18</v>
      </c>
      <c r="F56" s="69">
        <v>0</v>
      </c>
      <c r="G56" s="70">
        <f t="shared" si="3"/>
        <v>0</v>
      </c>
      <c r="H56" s="71"/>
      <c r="I56" s="63"/>
    </row>
    <row r="57" spans="1:9" x14ac:dyDescent="0.25">
      <c r="A57" s="11"/>
      <c r="B57" s="33"/>
      <c r="C57" s="12"/>
      <c r="D57" s="10"/>
      <c r="E57" s="24"/>
      <c r="F57" s="8"/>
      <c r="G57" s="79">
        <f>SUM(G47:G56)</f>
        <v>623557000</v>
      </c>
      <c r="H57" s="15"/>
      <c r="I57" s="6"/>
    </row>
    <row r="58" spans="1:9" x14ac:dyDescent="0.25">
      <c r="A58" s="11"/>
      <c r="B58" s="33"/>
      <c r="C58" s="12"/>
      <c r="D58" s="10"/>
      <c r="E58" s="24"/>
      <c r="F58" s="8"/>
      <c r="G58" s="13"/>
      <c r="H58" s="15"/>
      <c r="I58" s="6"/>
    </row>
    <row r="59" spans="1:9" ht="15.75" thickBot="1" x14ac:dyDescent="0.3">
      <c r="A59" s="11"/>
      <c r="B59" s="33"/>
      <c r="C59" s="14"/>
      <c r="D59" s="25"/>
      <c r="E59" s="26"/>
      <c r="F59" s="8"/>
      <c r="G59" s="8"/>
      <c r="H59" s="27"/>
      <c r="I59" s="6"/>
    </row>
    <row r="60" spans="1:9" x14ac:dyDescent="0.25">
      <c r="A60" s="9"/>
      <c r="B60" s="34" t="s">
        <v>8</v>
      </c>
      <c r="C60" s="32"/>
      <c r="D60" s="35"/>
      <c r="E60" s="36"/>
      <c r="F60" s="9"/>
      <c r="G60" s="16">
        <f>SUM(G27+G44+G57)</f>
        <v>1997069000</v>
      </c>
      <c r="H60" s="9"/>
      <c r="I60" s="9"/>
    </row>
    <row r="61" spans="1:9" x14ac:dyDescent="0.25">
      <c r="A61" s="1"/>
      <c r="B61" s="1"/>
      <c r="C61" s="1"/>
      <c r="D61" s="1"/>
      <c r="E61" s="1"/>
      <c r="F61" s="1"/>
      <c r="G61" s="78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24" t="s">
        <v>23</v>
      </c>
      <c r="H62" s="124"/>
      <c r="I62" s="3"/>
    </row>
    <row r="63" spans="1:9" x14ac:dyDescent="0.25">
      <c r="A63" s="1"/>
      <c r="B63" s="1"/>
      <c r="C63" s="1"/>
      <c r="D63" s="1"/>
      <c r="E63" s="1"/>
      <c r="F63" s="1"/>
      <c r="G63" s="1"/>
      <c r="H63" s="126"/>
      <c r="I63" s="126"/>
    </row>
    <row r="64" spans="1:9" x14ac:dyDescent="0.25">
      <c r="A64" s="1"/>
      <c r="B64" s="1"/>
      <c r="C64" s="1"/>
      <c r="D64" s="1"/>
      <c r="E64" s="1"/>
      <c r="F64" s="1"/>
      <c r="G64" s="125" t="s">
        <v>74</v>
      </c>
      <c r="H64" s="125"/>
      <c r="I64" s="18"/>
    </row>
    <row r="65" spans="1:9" x14ac:dyDescent="0.25">
      <c r="A65" s="1"/>
      <c r="B65" s="1"/>
      <c r="C65" s="1"/>
      <c r="D65" s="1"/>
      <c r="E65" s="1"/>
      <c r="F65" s="1"/>
      <c r="G65" s="125" t="s">
        <v>24</v>
      </c>
      <c r="H65" s="125"/>
      <c r="I65" s="18"/>
    </row>
    <row r="66" spans="1:9" x14ac:dyDescent="0.25">
      <c r="A66" s="1"/>
      <c r="B66" s="1"/>
      <c r="C66" s="1"/>
      <c r="D66" s="1"/>
      <c r="E66" s="1"/>
      <c r="F66" s="1"/>
      <c r="G66" s="124"/>
      <c r="H66" s="124"/>
      <c r="I66" s="19"/>
    </row>
    <row r="67" spans="1:9" x14ac:dyDescent="0.25">
      <c r="A67" s="1"/>
      <c r="B67" s="1"/>
      <c r="C67" s="1"/>
      <c r="D67" s="1"/>
      <c r="E67" s="1"/>
      <c r="F67" s="1"/>
      <c r="G67" s="1"/>
      <c r="H67" s="28"/>
      <c r="I67" s="19"/>
    </row>
    <row r="68" spans="1:9" x14ac:dyDescent="0.25">
      <c r="A68" s="1"/>
      <c r="B68" s="1"/>
      <c r="C68" s="1"/>
      <c r="D68" s="1"/>
      <c r="E68" s="1"/>
      <c r="F68" s="1"/>
      <c r="G68" s="1"/>
      <c r="H68" s="28"/>
      <c r="I68" s="19"/>
    </row>
    <row r="69" spans="1:9" x14ac:dyDescent="0.25">
      <c r="A69" s="1"/>
      <c r="B69" s="1"/>
      <c r="C69" s="1"/>
      <c r="D69" s="1"/>
      <c r="E69" s="1"/>
      <c r="F69" s="1"/>
      <c r="G69" s="128" t="s">
        <v>75</v>
      </c>
      <c r="H69" s="128"/>
      <c r="I69" s="18"/>
    </row>
    <row r="70" spans="1:9" x14ac:dyDescent="0.25">
      <c r="A70" s="1"/>
      <c r="B70" s="1"/>
      <c r="C70" s="1"/>
      <c r="D70" s="1"/>
      <c r="E70" s="1"/>
      <c r="F70" s="1"/>
      <c r="G70" s="125" t="s">
        <v>76</v>
      </c>
      <c r="H70" s="125"/>
      <c r="I70" s="18"/>
    </row>
    <row r="71" spans="1:9" x14ac:dyDescent="0.25">
      <c r="A71" s="1"/>
      <c r="B71" s="1"/>
      <c r="C71" s="1"/>
      <c r="D71" s="1"/>
      <c r="E71" s="1"/>
      <c r="F71" s="1"/>
      <c r="G71" s="125" t="s">
        <v>77</v>
      </c>
      <c r="H71" s="125"/>
      <c r="I71" s="1"/>
    </row>
  </sheetData>
  <mergeCells count="17">
    <mergeCell ref="G62:H62"/>
    <mergeCell ref="A8:A9"/>
    <mergeCell ref="H8:H9"/>
    <mergeCell ref="G71:H71"/>
    <mergeCell ref="G70:H70"/>
    <mergeCell ref="G64:H64"/>
    <mergeCell ref="G65:H65"/>
    <mergeCell ref="H63:I63"/>
    <mergeCell ref="D10:E10"/>
    <mergeCell ref="G69:H69"/>
    <mergeCell ref="G66:H66"/>
    <mergeCell ref="B8:B9"/>
    <mergeCell ref="A5:I5"/>
    <mergeCell ref="A6:I6"/>
    <mergeCell ref="I8:I9"/>
    <mergeCell ref="D8:E8"/>
    <mergeCell ref="D9:E9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rowBreaks count="2" manualBreakCount="2">
    <brk id="28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93" zoomScaleNormal="100" zoomScaleSheetLayoutView="93" workbookViewId="0">
      <selection activeCell="R26" sqref="R26"/>
    </sheetView>
  </sheetViews>
  <sheetFormatPr defaultRowHeight="15" x14ac:dyDescent="0.25"/>
  <cols>
    <col min="1" max="1" width="4.140625" customWidth="1"/>
    <col min="2" max="2" width="32.28515625" customWidth="1"/>
    <col min="3" max="3" width="23.140625" customWidth="1"/>
    <col min="4" max="4" width="8.7109375" customWidth="1"/>
    <col min="5" max="5" width="22.85546875" customWidth="1"/>
    <col min="6" max="6" width="6.85546875" customWidth="1"/>
    <col min="7" max="7" width="10.140625" customWidth="1"/>
    <col min="8" max="8" width="14.140625" customWidth="1"/>
    <col min="9" max="9" width="16.85546875" customWidth="1"/>
    <col min="10" max="10" width="17" customWidth="1"/>
    <col min="11" max="11" width="13" customWidth="1"/>
  </cols>
  <sheetData>
    <row r="1" spans="1:11" x14ac:dyDescent="0.25">
      <c r="A1" s="82"/>
      <c r="B1" s="83"/>
      <c r="C1" s="83"/>
      <c r="D1" s="82"/>
      <c r="E1" s="82"/>
      <c r="F1" s="82"/>
      <c r="G1" s="82"/>
      <c r="H1" s="82"/>
      <c r="I1" s="82"/>
      <c r="J1" s="133" t="s">
        <v>80</v>
      </c>
      <c r="K1" s="133"/>
    </row>
    <row r="2" spans="1:11" x14ac:dyDescent="0.25">
      <c r="A2" s="82" t="str">
        <f>'[1] RKBMD 2022'!A2</f>
        <v>OPD           : BADAN PENDAPATAN DAERAH KABUPATEN BREBES</v>
      </c>
      <c r="B2" s="83"/>
      <c r="C2" s="83"/>
      <c r="D2" s="84"/>
      <c r="E2" s="85"/>
      <c r="F2" s="85"/>
      <c r="G2" s="85"/>
      <c r="H2" s="85"/>
      <c r="I2" s="85"/>
      <c r="J2" s="133"/>
      <c r="K2" s="133"/>
    </row>
    <row r="3" spans="1:11" x14ac:dyDescent="0.25">
      <c r="A3" s="82" t="str">
        <f>'[1] RKBMD 2022'!A3</f>
        <v>KAB/KOTA  : BREBES</v>
      </c>
      <c r="B3" s="83"/>
      <c r="C3" s="83"/>
      <c r="D3" s="84"/>
      <c r="E3" s="85"/>
      <c r="F3" s="85"/>
      <c r="G3" s="85"/>
      <c r="H3" s="85"/>
      <c r="I3" s="85"/>
      <c r="J3" s="85"/>
      <c r="K3" s="82"/>
    </row>
    <row r="4" spans="1:11" x14ac:dyDescent="0.25">
      <c r="A4" s="82" t="str">
        <f>'[1] RKBMD 2022'!A4</f>
        <v>PROVINSI   : JAWA TENGAH</v>
      </c>
      <c r="B4" s="83"/>
      <c r="C4" s="83"/>
      <c r="D4" s="84"/>
      <c r="E4" s="85"/>
      <c r="F4" s="85"/>
      <c r="G4" s="85"/>
      <c r="H4" s="85"/>
      <c r="I4" s="85"/>
      <c r="J4" s="85"/>
      <c r="K4" s="82"/>
    </row>
    <row r="5" spans="1:11" x14ac:dyDescent="0.25">
      <c r="A5" s="82"/>
      <c r="B5" s="83"/>
      <c r="C5" s="83"/>
      <c r="D5" s="82"/>
      <c r="E5" s="85"/>
      <c r="F5" s="85"/>
      <c r="G5" s="85"/>
      <c r="H5" s="85"/>
      <c r="I5" s="85"/>
      <c r="J5" s="85"/>
      <c r="K5" s="82"/>
    </row>
    <row r="6" spans="1:11" x14ac:dyDescent="0.25">
      <c r="A6" s="134" t="s">
        <v>81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x14ac:dyDescent="0.25">
      <c r="A7" s="134" t="str">
        <f>'[1] RKBMD 2022'!A6:I6</f>
        <v>TAHUN ANGGARAN 2022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1" x14ac:dyDescent="0.25">
      <c r="A8" s="86"/>
      <c r="B8" s="87"/>
      <c r="C8" s="88"/>
      <c r="D8" s="88"/>
      <c r="E8" s="88"/>
      <c r="F8" s="86"/>
      <c r="G8" s="86"/>
      <c r="H8" s="86"/>
      <c r="I8" s="86"/>
      <c r="J8" s="86"/>
      <c r="K8" s="83"/>
    </row>
    <row r="9" spans="1:11" x14ac:dyDescent="0.25">
      <c r="A9" s="89" t="s">
        <v>5</v>
      </c>
      <c r="B9" s="90" t="s">
        <v>82</v>
      </c>
      <c r="C9" s="90" t="s">
        <v>83</v>
      </c>
      <c r="D9" s="90" t="s">
        <v>84</v>
      </c>
      <c r="E9" s="90" t="s">
        <v>85</v>
      </c>
      <c r="F9" s="135" t="s">
        <v>8</v>
      </c>
      <c r="G9" s="136"/>
      <c r="H9" s="89" t="s">
        <v>86</v>
      </c>
      <c r="I9" s="89" t="s">
        <v>87</v>
      </c>
      <c r="J9" s="91" t="s">
        <v>11</v>
      </c>
      <c r="K9" s="89" t="s">
        <v>12</v>
      </c>
    </row>
    <row r="10" spans="1:11" x14ac:dyDescent="0.25">
      <c r="A10" s="92"/>
      <c r="B10" s="93"/>
      <c r="C10" s="93" t="s">
        <v>88</v>
      </c>
      <c r="D10" s="93"/>
      <c r="E10" s="94"/>
      <c r="F10" s="131" t="s">
        <v>89</v>
      </c>
      <c r="G10" s="132"/>
      <c r="H10" s="92" t="s">
        <v>90</v>
      </c>
      <c r="I10" s="92" t="s">
        <v>91</v>
      </c>
      <c r="J10" s="92"/>
      <c r="K10" s="92"/>
    </row>
    <row r="11" spans="1:11" x14ac:dyDescent="0.25">
      <c r="A11" s="95">
        <v>1</v>
      </c>
      <c r="B11" s="96">
        <v>2</v>
      </c>
      <c r="C11" s="96">
        <v>3</v>
      </c>
      <c r="D11" s="97">
        <v>4</v>
      </c>
      <c r="E11" s="97">
        <v>5</v>
      </c>
      <c r="F11" s="138">
        <v>6</v>
      </c>
      <c r="G11" s="139"/>
      <c r="H11" s="95">
        <v>7</v>
      </c>
      <c r="I11" s="95">
        <v>8</v>
      </c>
      <c r="J11" s="95">
        <v>9</v>
      </c>
      <c r="K11" s="95">
        <v>10</v>
      </c>
    </row>
    <row r="12" spans="1:11" x14ac:dyDescent="0.25">
      <c r="A12" s="63"/>
      <c r="B12" s="94"/>
      <c r="C12" s="98"/>
      <c r="D12" s="98"/>
      <c r="E12" s="98"/>
      <c r="F12" s="99"/>
      <c r="G12" s="100"/>
      <c r="H12" s="63"/>
      <c r="I12" s="63"/>
      <c r="J12" s="63"/>
      <c r="K12" s="63"/>
    </row>
    <row r="13" spans="1:11" ht="17.25" customHeight="1" x14ac:dyDescent="0.25">
      <c r="A13" s="101">
        <v>1</v>
      </c>
      <c r="B13" s="102" t="s">
        <v>92</v>
      </c>
      <c r="C13" s="98" t="s">
        <v>93</v>
      </c>
      <c r="D13" s="98"/>
      <c r="E13" s="98" t="s">
        <v>94</v>
      </c>
      <c r="F13" s="103">
        <v>4000</v>
      </c>
      <c r="G13" s="104" t="s">
        <v>95</v>
      </c>
      <c r="H13" s="69">
        <v>12000</v>
      </c>
      <c r="I13" s="70">
        <f>F13*H13</f>
        <v>48000000</v>
      </c>
      <c r="J13" s="63"/>
      <c r="K13" s="63"/>
    </row>
    <row r="14" spans="1:11" ht="29.25" customHeight="1" x14ac:dyDescent="0.25">
      <c r="A14" s="101"/>
      <c r="B14" s="66"/>
      <c r="C14" s="98" t="s">
        <v>96</v>
      </c>
      <c r="D14" s="98"/>
      <c r="E14" s="98" t="s">
        <v>97</v>
      </c>
      <c r="F14" s="103">
        <v>90</v>
      </c>
      <c r="G14" s="104" t="s">
        <v>98</v>
      </c>
      <c r="H14" s="69">
        <v>25000</v>
      </c>
      <c r="I14" s="70">
        <f t="shared" ref="I14:I27" si="0">F14*H14</f>
        <v>2250000</v>
      </c>
      <c r="J14" s="63"/>
      <c r="K14" s="63"/>
    </row>
    <row r="15" spans="1:11" ht="28.5" customHeight="1" x14ac:dyDescent="0.25">
      <c r="A15" s="101"/>
      <c r="B15" s="66"/>
      <c r="C15" s="98" t="s">
        <v>99</v>
      </c>
      <c r="D15" s="98"/>
      <c r="E15" s="98" t="s">
        <v>100</v>
      </c>
      <c r="F15" s="103">
        <v>90</v>
      </c>
      <c r="G15" s="104" t="s">
        <v>98</v>
      </c>
      <c r="H15" s="69">
        <v>60000</v>
      </c>
      <c r="I15" s="70">
        <f t="shared" si="0"/>
        <v>5400000</v>
      </c>
      <c r="J15" s="63"/>
      <c r="K15" s="63"/>
    </row>
    <row r="16" spans="1:11" ht="25.5" x14ac:dyDescent="0.25">
      <c r="A16" s="101"/>
      <c r="B16" s="66"/>
      <c r="C16" s="98" t="s">
        <v>102</v>
      </c>
      <c r="D16" s="98"/>
      <c r="E16" s="98"/>
      <c r="F16" s="103">
        <v>1</v>
      </c>
      <c r="G16" s="104" t="s">
        <v>101</v>
      </c>
      <c r="H16" s="69">
        <v>12000000</v>
      </c>
      <c r="I16" s="70">
        <f t="shared" si="0"/>
        <v>12000000</v>
      </c>
      <c r="J16" s="63"/>
      <c r="K16" s="63"/>
    </row>
    <row r="17" spans="1:11" ht="27" customHeight="1" x14ac:dyDescent="0.25">
      <c r="A17" s="101"/>
      <c r="B17" s="66"/>
      <c r="C17" s="98" t="s">
        <v>103</v>
      </c>
      <c r="D17" s="98"/>
      <c r="E17" s="98"/>
      <c r="F17" s="103">
        <v>2</v>
      </c>
      <c r="G17" s="104" t="s">
        <v>104</v>
      </c>
      <c r="H17" s="69">
        <v>3950000</v>
      </c>
      <c r="I17" s="70">
        <f t="shared" si="0"/>
        <v>7900000</v>
      </c>
      <c r="J17" s="63"/>
      <c r="K17" s="63"/>
    </row>
    <row r="18" spans="1:11" ht="26.25" customHeight="1" x14ac:dyDescent="0.25">
      <c r="A18" s="101"/>
      <c r="B18" s="66"/>
      <c r="C18" s="98" t="s">
        <v>105</v>
      </c>
      <c r="D18" s="98"/>
      <c r="E18" s="98"/>
      <c r="F18" s="103">
        <v>1</v>
      </c>
      <c r="G18" s="104" t="s">
        <v>104</v>
      </c>
      <c r="H18" s="69">
        <v>34880000</v>
      </c>
      <c r="I18" s="70">
        <f t="shared" si="0"/>
        <v>34880000</v>
      </c>
      <c r="J18" s="63"/>
      <c r="K18" s="63"/>
    </row>
    <row r="19" spans="1:11" ht="40.5" customHeight="1" x14ac:dyDescent="0.25">
      <c r="A19" s="101"/>
      <c r="B19" s="66"/>
      <c r="C19" s="98" t="s">
        <v>106</v>
      </c>
      <c r="D19" s="98"/>
      <c r="E19" s="98"/>
      <c r="F19" s="103">
        <v>1</v>
      </c>
      <c r="G19" s="104" t="s">
        <v>104</v>
      </c>
      <c r="H19" s="69">
        <v>39950000</v>
      </c>
      <c r="I19" s="70">
        <f t="shared" si="0"/>
        <v>39950000</v>
      </c>
      <c r="J19" s="63"/>
      <c r="K19" s="63"/>
    </row>
    <row r="20" spans="1:11" ht="39" customHeight="1" x14ac:dyDescent="0.25">
      <c r="A20" s="101">
        <v>2</v>
      </c>
      <c r="B20" s="102" t="s">
        <v>107</v>
      </c>
      <c r="C20" s="98" t="s">
        <v>108</v>
      </c>
      <c r="D20" s="98"/>
      <c r="E20" s="98"/>
      <c r="F20" s="103">
        <v>710</v>
      </c>
      <c r="G20" s="104" t="s">
        <v>109</v>
      </c>
      <c r="H20" s="69">
        <v>97000</v>
      </c>
      <c r="I20" s="70">
        <f t="shared" si="0"/>
        <v>68870000</v>
      </c>
      <c r="J20" s="63"/>
      <c r="K20" s="63"/>
    </row>
    <row r="21" spans="1:11" ht="40.5" customHeight="1" x14ac:dyDescent="0.25">
      <c r="A21" s="101"/>
      <c r="B21" s="66"/>
      <c r="C21" s="98" t="s">
        <v>110</v>
      </c>
      <c r="D21" s="98"/>
      <c r="E21" s="98"/>
      <c r="F21" s="103">
        <v>1155</v>
      </c>
      <c r="G21" s="104" t="s">
        <v>109</v>
      </c>
      <c r="H21" s="69">
        <v>173000</v>
      </c>
      <c r="I21" s="70">
        <f t="shared" si="0"/>
        <v>199815000</v>
      </c>
      <c r="J21" s="63"/>
      <c r="K21" s="63"/>
    </row>
    <row r="22" spans="1:11" ht="25.5" customHeight="1" x14ac:dyDescent="0.25">
      <c r="A22" s="101">
        <v>3</v>
      </c>
      <c r="B22" s="102" t="s">
        <v>111</v>
      </c>
      <c r="C22" s="98" t="s">
        <v>112</v>
      </c>
      <c r="D22" s="98"/>
      <c r="E22" s="98"/>
      <c r="F22" s="103">
        <v>1</v>
      </c>
      <c r="G22" s="104" t="s">
        <v>104</v>
      </c>
      <c r="H22" s="69">
        <v>10780000</v>
      </c>
      <c r="I22" s="70">
        <f t="shared" si="0"/>
        <v>10780000</v>
      </c>
      <c r="J22" s="63"/>
      <c r="K22" s="63"/>
    </row>
    <row r="23" spans="1:11" ht="25.5" x14ac:dyDescent="0.25">
      <c r="A23" s="101">
        <v>4</v>
      </c>
      <c r="B23" s="102" t="s">
        <v>113</v>
      </c>
      <c r="C23" s="98" t="s">
        <v>114</v>
      </c>
      <c r="D23" s="98"/>
      <c r="E23" s="98"/>
      <c r="F23" s="103">
        <v>10</v>
      </c>
      <c r="G23" s="104" t="s">
        <v>104</v>
      </c>
      <c r="H23" s="69">
        <v>610000</v>
      </c>
      <c r="I23" s="70">
        <f t="shared" si="0"/>
        <v>6100000</v>
      </c>
      <c r="J23" s="63"/>
      <c r="K23" s="63"/>
    </row>
    <row r="24" spans="1:11" ht="28.5" customHeight="1" x14ac:dyDescent="0.25">
      <c r="A24" s="101">
        <v>5</v>
      </c>
      <c r="B24" s="102" t="s">
        <v>115</v>
      </c>
      <c r="C24" s="98" t="s">
        <v>116</v>
      </c>
      <c r="D24" s="98"/>
      <c r="E24" s="98"/>
      <c r="F24" s="103">
        <v>10</v>
      </c>
      <c r="G24" s="104" t="s">
        <v>104</v>
      </c>
      <c r="H24" s="69">
        <v>730000</v>
      </c>
      <c r="I24" s="70">
        <f t="shared" si="0"/>
        <v>7300000</v>
      </c>
      <c r="J24" s="63"/>
      <c r="K24" s="63"/>
    </row>
    <row r="25" spans="1:11" ht="17.25" customHeight="1" x14ac:dyDescent="0.25">
      <c r="A25" s="101"/>
      <c r="B25" s="66"/>
      <c r="C25" s="98" t="s">
        <v>117</v>
      </c>
      <c r="D25" s="98"/>
      <c r="E25" s="98"/>
      <c r="F25" s="103">
        <v>10</v>
      </c>
      <c r="G25" s="104" t="s">
        <v>104</v>
      </c>
      <c r="H25" s="69">
        <v>690000</v>
      </c>
      <c r="I25" s="70">
        <f t="shared" si="0"/>
        <v>6900000</v>
      </c>
      <c r="J25" s="63"/>
      <c r="K25" s="63"/>
    </row>
    <row r="26" spans="1:11" x14ac:dyDescent="0.25">
      <c r="A26" s="101"/>
      <c r="B26" s="66"/>
      <c r="C26" s="98"/>
      <c r="D26" s="98"/>
      <c r="E26" s="98"/>
      <c r="F26" s="103"/>
      <c r="G26" s="104"/>
      <c r="H26" s="69"/>
      <c r="I26" s="70">
        <f t="shared" si="0"/>
        <v>0</v>
      </c>
      <c r="J26" s="63"/>
      <c r="K26" s="63"/>
    </row>
    <row r="27" spans="1:11" x14ac:dyDescent="0.25">
      <c r="A27" s="101"/>
      <c r="B27" s="66"/>
      <c r="C27" s="98"/>
      <c r="D27" s="98"/>
      <c r="E27" s="98"/>
      <c r="F27" s="103"/>
      <c r="G27" s="104"/>
      <c r="H27" s="69"/>
      <c r="I27" s="70">
        <f t="shared" si="0"/>
        <v>0</v>
      </c>
      <c r="J27" s="63"/>
      <c r="K27" s="63"/>
    </row>
    <row r="28" spans="1:11" ht="15.75" thickBot="1" x14ac:dyDescent="0.3">
      <c r="A28" s="101"/>
      <c r="B28" s="66"/>
      <c r="C28" s="98"/>
      <c r="D28" s="98"/>
      <c r="E28" s="98"/>
      <c r="F28" s="103"/>
      <c r="G28" s="104"/>
      <c r="H28" s="69"/>
      <c r="I28" s="70"/>
      <c r="J28" s="63"/>
      <c r="K28" s="63"/>
    </row>
    <row r="29" spans="1:11" x14ac:dyDescent="0.25">
      <c r="A29" s="105"/>
      <c r="B29" s="106" t="s">
        <v>8</v>
      </c>
      <c r="C29" s="107"/>
      <c r="D29" s="108"/>
      <c r="E29" s="108"/>
      <c r="F29" s="109"/>
      <c r="G29" s="110"/>
      <c r="H29" s="105"/>
      <c r="I29" s="111">
        <f>SUM(I13:I28)</f>
        <v>450145000</v>
      </c>
      <c r="J29" s="105"/>
      <c r="K29" s="105"/>
    </row>
    <row r="30" spans="1:11" x14ac:dyDescent="0.25">
      <c r="A30" s="82"/>
      <c r="B30" s="83"/>
      <c r="C30" s="85"/>
      <c r="D30" s="85"/>
      <c r="E30" s="88"/>
      <c r="F30" s="86"/>
      <c r="G30" s="86"/>
      <c r="H30" s="86"/>
      <c r="I30" s="86"/>
      <c r="J30" s="86"/>
      <c r="K30" s="83"/>
    </row>
    <row r="31" spans="1:11" x14ac:dyDescent="0.25">
      <c r="A31" s="82"/>
      <c r="B31" s="83"/>
      <c r="C31" s="85"/>
      <c r="D31" s="85"/>
      <c r="E31" s="85"/>
      <c r="F31" s="82"/>
      <c r="G31" s="112"/>
      <c r="H31" s="140" t="str">
        <f>'[1] RKBMD 2022'!G33</f>
        <v xml:space="preserve">Brebes, ..... .................... </v>
      </c>
      <c r="I31" s="140"/>
      <c r="J31" s="140"/>
      <c r="K31" s="83"/>
    </row>
    <row r="32" spans="1:11" x14ac:dyDescent="0.25">
      <c r="A32" s="82"/>
      <c r="B32" s="83"/>
      <c r="C32" s="85"/>
      <c r="D32" s="85"/>
      <c r="E32" s="85"/>
      <c r="F32" s="82"/>
      <c r="G32" s="82"/>
      <c r="H32" s="82"/>
      <c r="I32" s="82"/>
      <c r="J32" s="82"/>
      <c r="K32" s="83"/>
    </row>
    <row r="33" spans="1:11" x14ac:dyDescent="0.25">
      <c r="A33" s="82"/>
      <c r="B33" s="113"/>
      <c r="C33" s="113"/>
      <c r="D33" s="85"/>
      <c r="E33" s="85"/>
      <c r="F33" s="82"/>
      <c r="G33" s="81"/>
      <c r="H33" s="125" t="str">
        <f>RKBMD!G64</f>
        <v>KEPALA BAPENDA KAB. BREBES</v>
      </c>
      <c r="I33" s="125"/>
      <c r="J33" s="125"/>
      <c r="K33" s="83"/>
    </row>
    <row r="34" spans="1:11" x14ac:dyDescent="0.25">
      <c r="A34" s="82"/>
      <c r="B34" s="113"/>
      <c r="C34" s="113"/>
      <c r="D34" s="85"/>
      <c r="E34" s="85"/>
      <c r="F34" s="82"/>
      <c r="G34" s="81"/>
      <c r="H34" s="125" t="str">
        <f>'[1] RKBMD 2022'!G36</f>
        <v>KABUPATEN BREBES</v>
      </c>
      <c r="I34" s="125"/>
      <c r="J34" s="125"/>
      <c r="K34" s="83"/>
    </row>
    <row r="35" spans="1:11" x14ac:dyDescent="0.25">
      <c r="A35" s="82"/>
      <c r="B35" s="82"/>
      <c r="C35" s="28"/>
      <c r="D35" s="85"/>
      <c r="E35" s="85"/>
      <c r="F35" s="82"/>
      <c r="G35" s="82"/>
      <c r="H35" s="82"/>
      <c r="I35" s="82"/>
      <c r="J35" s="28"/>
      <c r="K35" s="83"/>
    </row>
    <row r="36" spans="1:11" x14ac:dyDescent="0.25">
      <c r="A36" s="82"/>
      <c r="B36" s="82"/>
      <c r="C36" s="28"/>
      <c r="D36" s="82"/>
      <c r="E36" s="82"/>
      <c r="F36" s="82"/>
      <c r="G36" s="82"/>
      <c r="H36" s="82"/>
      <c r="I36" s="82"/>
      <c r="J36" s="28"/>
      <c r="K36" s="82"/>
    </row>
    <row r="37" spans="1:11" x14ac:dyDescent="0.25">
      <c r="A37" s="82"/>
      <c r="B37" s="113"/>
      <c r="C37" s="113"/>
      <c r="D37" s="82"/>
      <c r="E37" s="82"/>
      <c r="F37" s="82"/>
      <c r="G37" s="82"/>
      <c r="H37" s="82"/>
      <c r="I37" s="82"/>
      <c r="J37" s="28"/>
      <c r="K37" s="82"/>
    </row>
    <row r="38" spans="1:11" x14ac:dyDescent="0.25">
      <c r="H38" s="141" t="str">
        <f>RKBMD!G69</f>
        <v>SUBANDI, SE, M.Si</v>
      </c>
      <c r="I38" s="141"/>
      <c r="J38" s="141"/>
    </row>
    <row r="39" spans="1:11" x14ac:dyDescent="0.25">
      <c r="H39" s="137" t="str">
        <f>RKBMD!G70</f>
        <v xml:space="preserve">Pembina </v>
      </c>
      <c r="I39" s="137"/>
      <c r="J39" s="137"/>
    </row>
    <row r="40" spans="1:11" x14ac:dyDescent="0.25">
      <c r="H40" s="137" t="str">
        <f>RKBMD!G71</f>
        <v>NIP. 19690711 199103 1 010</v>
      </c>
      <c r="I40" s="137"/>
      <c r="J40" s="137"/>
    </row>
  </sheetData>
  <mergeCells count="13">
    <mergeCell ref="H40:J40"/>
    <mergeCell ref="F11:G11"/>
    <mergeCell ref="H31:J31"/>
    <mergeCell ref="H33:J33"/>
    <mergeCell ref="H34:J34"/>
    <mergeCell ref="H38:J38"/>
    <mergeCell ref="H39:J39"/>
    <mergeCell ref="F10:G10"/>
    <mergeCell ref="J1:K1"/>
    <mergeCell ref="J2:K2"/>
    <mergeCell ref="A6:K6"/>
    <mergeCell ref="A7:K7"/>
    <mergeCell ref="F9:G9"/>
  </mergeCells>
  <pageMargins left="0.70866141732283472" right="0.70866141732283472" top="0.74803149606299213" bottom="0.74803149606299213" header="0.31496062992125984" footer="0.31496062992125984"/>
  <pageSetup paperSize="5" scale="9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RKBMD</vt:lpstr>
      <vt:lpstr>RKPBMD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 1</cp:lastModifiedBy>
  <cp:lastPrinted>2021-04-23T03:40:43Z</cp:lastPrinted>
  <dcterms:created xsi:type="dcterms:W3CDTF">2021-04-08T02:46:04Z</dcterms:created>
  <dcterms:modified xsi:type="dcterms:W3CDTF">2021-05-06T08:29:26Z</dcterms:modified>
</cp:coreProperties>
</file>